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70" activeTab="2"/>
  </bookViews>
  <sheets>
    <sheet name="Тренерское" sheetId="1" r:id="rId1"/>
    <sheet name="Командное" sheetId="2" r:id="rId2"/>
    <sheet name="PL AMT RAW" sheetId="3" r:id="rId3"/>
    <sheet name="PL PRO RAW" sheetId="4" r:id="rId4"/>
    <sheet name="PL AMT+PRO EQ" sheetId="5" r:id="rId5"/>
    <sheet name="BP AMT RAW" sheetId="6" r:id="rId6"/>
    <sheet name="BP PRO RAW" sheetId="7" r:id="rId7"/>
    <sheet name="BP AMT+PRO EQ+MIL" sheetId="8" r:id="rId8"/>
    <sheet name="PBP AMT&amp;PRO" sheetId="9" r:id="rId9"/>
    <sheet name="RBP AMT&amp;PRO" sheetId="10" r:id="rId10"/>
    <sheet name="PS AMT&amp;PRO" sheetId="11" r:id="rId11"/>
    <sheet name="ARMLIFTING" sheetId="12" r:id="rId12"/>
    <sheet name="СД AMT&amp;PRO" sheetId="13" r:id="rId13"/>
    <sheet name="жД AMT&amp;PRO" sheetId="14" r:id="rId14"/>
    <sheet name="СЛ AMT&amp;PRO" sheetId="15" r:id="rId15"/>
    <sheet name="PBP детские дома" sheetId="16" r:id="rId16"/>
  </sheets>
  <definedNames>
    <definedName name="_xlnm.Print_Area" localSheetId="5">'BP AMT RAW'!$B$1:$V$4</definedName>
    <definedName name="_xlnm.Print_Area" localSheetId="7">'BP AMT+PRO EQ+MIL'!$B$1:$V$4</definedName>
    <definedName name="_xlnm.Print_Area" localSheetId="6">'BP PRO RAW'!$B$1:$V$4</definedName>
    <definedName name="_xlnm.Print_Area" localSheetId="8">'PBP AMT&amp;PRO'!$B$1:$S$4</definedName>
    <definedName name="_xlnm.Print_Area" localSheetId="15">'PBP детские дома'!$B$1:$S$4</definedName>
    <definedName name="_xlnm.Print_Area" localSheetId="2">'PL AMT RAW'!$B$1:$AI$4</definedName>
    <definedName name="_xlnm.Print_Area" localSheetId="4">'PL AMT+PRO EQ'!$B$1:$AJ$4</definedName>
    <definedName name="_xlnm.Print_Area" localSheetId="3">'PL PRO RAW'!$B$1:$AI$4</definedName>
    <definedName name="_xlnm.Print_Area" localSheetId="9">'RBP AMT&amp;PRO'!$B$1:$S$4</definedName>
  </definedNames>
  <calcPr fullCalcOnLoad="1"/>
</workbook>
</file>

<file path=xl/sharedStrings.xml><?xml version="1.0" encoding="utf-8"?>
<sst xmlns="http://schemas.openxmlformats.org/spreadsheetml/2006/main" count="4435" uniqueCount="631">
  <si>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</si>
  <si>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</si>
  <si>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</si>
  <si>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</si>
  <si>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</si>
  <si>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</si>
  <si>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</si>
  <si>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</si>
  <si>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</si>
  <si>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</si>
  <si>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</si>
  <si>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</si>
  <si>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</si>
  <si>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</si>
  <si>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</si>
  <si>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</si>
  <si>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</si>
  <si>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</si>
  <si>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</si>
  <si>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</si>
  <si>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</si>
  <si>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</si>
  <si>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</si>
  <si>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</si>
  <si>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</si>
  <si>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Тренер</t>
  </si>
  <si>
    <t>teen 14-15</t>
  </si>
  <si>
    <t>masters 45-49</t>
  </si>
  <si>
    <t>teen 16-17</t>
  </si>
  <si>
    <t xml:space="preserve"> </t>
  </si>
  <si>
    <t>junior</t>
  </si>
  <si>
    <t>RAW</t>
  </si>
  <si>
    <t>AMT</t>
  </si>
  <si>
    <t>Екатеринбург</t>
  </si>
  <si>
    <t>masters 40-44</t>
  </si>
  <si>
    <t>teen 18-19</t>
  </si>
  <si>
    <t>masters 50-54</t>
  </si>
  <si>
    <t>masters 60-64</t>
  </si>
  <si>
    <t>Михеев Александр</t>
  </si>
  <si>
    <t>Республика Башкортостан</t>
  </si>
  <si>
    <t>Новосибирская область</t>
  </si>
  <si>
    <t>Красноярский край</t>
  </si>
  <si>
    <t>teen 0-13</t>
  </si>
  <si>
    <t>masters 75-79</t>
  </si>
  <si>
    <t>masters 55-59</t>
  </si>
  <si>
    <t>Кировская область</t>
  </si>
  <si>
    <t>masters 65-69</t>
  </si>
  <si>
    <t>Бызов Евгений</t>
  </si>
  <si>
    <t>Московская область</t>
  </si>
  <si>
    <t>Красноярск</t>
  </si>
  <si>
    <t>Уфа</t>
  </si>
  <si>
    <t>Петриченко Ольга</t>
  </si>
  <si>
    <t>Республика Крым</t>
  </si>
  <si>
    <t>Суродеева Александра</t>
  </si>
  <si>
    <t>Рафайлиди Григорий</t>
  </si>
  <si>
    <t>Сочи</t>
  </si>
  <si>
    <t>Краснодарский край</t>
  </si>
  <si>
    <t>Хачатрян Роман</t>
  </si>
  <si>
    <t>Зубов Денис</t>
  </si>
  <si>
    <t>Черноморскспорт</t>
  </si>
  <si>
    <t>Юдин Григорий</t>
  </si>
  <si>
    <t>Юдина Елена</t>
  </si>
  <si>
    <t>Головина Надежда</t>
  </si>
  <si>
    <t>Адлер</t>
  </si>
  <si>
    <t>Николаев Вячеслав</t>
  </si>
  <si>
    <t>Елисеева Мария</t>
  </si>
  <si>
    <t>Бойко Розалия</t>
  </si>
  <si>
    <t>Тлинов Мурат</t>
  </si>
  <si>
    <t>Республика Адыгея</t>
  </si>
  <si>
    <t>Краснов Алексей</t>
  </si>
  <si>
    <t>Бульбас Алексей</t>
  </si>
  <si>
    <t>Черняев Игорь</t>
  </si>
  <si>
    <t>Титуленко Эдуард</t>
  </si>
  <si>
    <t>Абрегов Юрий</t>
  </si>
  <si>
    <t>Крахмалева Наталья</t>
  </si>
  <si>
    <t>Астраханская область</t>
  </si>
  <si>
    <t>Город</t>
  </si>
  <si>
    <t>Симферополь</t>
  </si>
  <si>
    <t>Пушкино</t>
  </si>
  <si>
    <t>Новосибирск</t>
  </si>
  <si>
    <t>Майкоп</t>
  </si>
  <si>
    <t>Астрахань</t>
  </si>
  <si>
    <t>Грушинский Александр</t>
  </si>
  <si>
    <t>Шишкин Родион</t>
  </si>
  <si>
    <t>Мастер Спорт</t>
  </si>
  <si>
    <t>Максименко Андрей</t>
  </si>
  <si>
    <t>Кошелева Анна</t>
  </si>
  <si>
    <t>Икс Лайн</t>
  </si>
  <si>
    <t>Печерская Елена</t>
  </si>
  <si>
    <t>Лопатко Андрей</t>
  </si>
  <si>
    <t>Галактионова Маргарита</t>
  </si>
  <si>
    <t>Охотин Егор</t>
  </si>
  <si>
    <t>Лоо</t>
  </si>
  <si>
    <t>Иванилов Павел</t>
  </si>
  <si>
    <t>Барабинск</t>
  </si>
  <si>
    <t>Юрьев Александр</t>
  </si>
  <si>
    <t>Ставрополь</t>
  </si>
  <si>
    <t>Ставропольский край</t>
  </si>
  <si>
    <t>Ступичкин Иоанн</t>
  </si>
  <si>
    <t>Коршунов Николай</t>
  </si>
  <si>
    <t>Хайруллин Айрат</t>
  </si>
  <si>
    <t>Альметьевск</t>
  </si>
  <si>
    <t>Республика Татарстан</t>
  </si>
  <si>
    <t>Каракаш Евгения</t>
  </si>
  <si>
    <t>Медведь</t>
  </si>
  <si>
    <t>Абашев Артём</t>
  </si>
  <si>
    <t>Киров</t>
  </si>
  <si>
    <t>Бабал Альпер</t>
  </si>
  <si>
    <t>Сухум</t>
  </si>
  <si>
    <t>Абхазия</t>
  </si>
  <si>
    <t>Сухумский район</t>
  </si>
  <si>
    <t>Носачёв Сергей</t>
  </si>
  <si>
    <t>Михеев Валерий</t>
  </si>
  <si>
    <t>Гнездило Георгий</t>
  </si>
  <si>
    <t>Чемпионат Европы по силовым видам спорта "Олимпия-5", 07-12.06.2018, г. Сочи</t>
  </si>
  <si>
    <t>Гамова Ирина</t>
  </si>
  <si>
    <t>Оренбург</t>
  </si>
  <si>
    <t>Оренбургская область</t>
  </si>
  <si>
    <t>Данелян Эдуард</t>
  </si>
  <si>
    <t>Траутвейн Владислав</t>
  </si>
  <si>
    <t>Анищенко Вадим</t>
  </si>
  <si>
    <t>Белгород</t>
  </si>
  <si>
    <t>Белгородская область</t>
  </si>
  <si>
    <t>Анищенко Артём</t>
  </si>
  <si>
    <t>Иванов Александр</t>
  </si>
  <si>
    <t>Сагиров Степан</t>
  </si>
  <si>
    <t>Красноперекопск</t>
  </si>
  <si>
    <t>Матвейчук Артём</t>
  </si>
  <si>
    <t>Головатая Ольга</t>
  </si>
  <si>
    <t>Троеборье, приседания, становая тяга ЛЮБ безэкипировочные</t>
  </si>
  <si>
    <t>Фатыхов Артём</t>
  </si>
  <si>
    <t>Краснодар</t>
  </si>
  <si>
    <t>Крылова Надежда</t>
  </si>
  <si>
    <t>Руденко Елена</t>
  </si>
  <si>
    <t>Вишняк Анна</t>
  </si>
  <si>
    <t>Гулькевичи</t>
  </si>
  <si>
    <t>Беляков Анатолий</t>
  </si>
  <si>
    <t>Лупандин Алексей</t>
  </si>
  <si>
    <t>Кореновск</t>
  </si>
  <si>
    <t>Басанцов Дмитрий</t>
  </si>
  <si>
    <t>Папенко Денис</t>
  </si>
  <si>
    <t>Тульский</t>
  </si>
  <si>
    <t>Ковальская Алла</t>
  </si>
  <si>
    <t>Миносян Седа</t>
  </si>
  <si>
    <t>Шаврин Борис</t>
  </si>
  <si>
    <t>Френклах Валерий</t>
  </si>
  <si>
    <t>Иерусалим</t>
  </si>
  <si>
    <t>Израиль</t>
  </si>
  <si>
    <t>Иерумалимский округ</t>
  </si>
  <si>
    <t>Оруджаев Эльхан</t>
  </si>
  <si>
    <t>Баку</t>
  </si>
  <si>
    <t>Азербайджан</t>
  </si>
  <si>
    <t>Петрикин Кирилл</t>
  </si>
  <si>
    <t>Геленджик</t>
  </si>
  <si>
    <t>Шедо Геннадий</t>
  </si>
  <si>
    <t>Севастополь</t>
  </si>
  <si>
    <t>Афонин Владимир</t>
  </si>
  <si>
    <t>Санкт-Петербург</t>
  </si>
  <si>
    <t>masters 70-74</t>
  </si>
  <si>
    <t>Козлов Степан</t>
  </si>
  <si>
    <t>Лордкипанидзе Саид</t>
  </si>
  <si>
    <t>Гущин Артур</t>
  </si>
  <si>
    <t>Приседания</t>
  </si>
  <si>
    <t>Женщины</t>
  </si>
  <si>
    <t>Становая тяга</t>
  </si>
  <si>
    <t>Мужчины</t>
  </si>
  <si>
    <t>Троеборье</t>
  </si>
  <si>
    <t>Таловасов А.</t>
  </si>
  <si>
    <t>Жиляков В.</t>
  </si>
  <si>
    <t>Горбунов В.</t>
  </si>
  <si>
    <t>Силин К.</t>
  </si>
  <si>
    <t>н/з</t>
  </si>
  <si>
    <t>1 open</t>
  </si>
  <si>
    <t>2 open</t>
  </si>
  <si>
    <t>3 open</t>
  </si>
  <si>
    <t>1 masters</t>
  </si>
  <si>
    <t>2 masters</t>
  </si>
  <si>
    <t>3 masters</t>
  </si>
  <si>
    <t>Джафаров Н.</t>
  </si>
  <si>
    <t>Троеборье, приседания, становая тяга ПРО безэкипировочные</t>
  </si>
  <si>
    <t>PRO</t>
  </si>
  <si>
    <t>Леонидова Светлана</t>
  </si>
  <si>
    <t>Конюшенко Елена</t>
  </si>
  <si>
    <t>Цирулик Н.</t>
  </si>
  <si>
    <t>Ахмадов Роман</t>
  </si>
  <si>
    <t>Оруджев Эльхан</t>
  </si>
  <si>
    <t>Мысловская Владислава</t>
  </si>
  <si>
    <t>Малина Александр</t>
  </si>
  <si>
    <t>Затонская Ляна</t>
  </si>
  <si>
    <t>Гвоздева Лариса</t>
  </si>
  <si>
    <t>Омск</t>
  </si>
  <si>
    <t>Омская область</t>
  </si>
  <si>
    <t>Осипов Евгений</t>
  </si>
  <si>
    <t>Курган</t>
  </si>
  <si>
    <t>Курганская область</t>
  </si>
  <si>
    <t>Горюнов Владимир</t>
  </si>
  <si>
    <t>Федосов Павел</t>
  </si>
  <si>
    <t>Агаев Эльшан</t>
  </si>
  <si>
    <t>Цыганков Александр</t>
  </si>
  <si>
    <t>Балашиха</t>
  </si>
  <si>
    <t>Таловасов Анатолий</t>
  </si>
  <si>
    <t>Таранов Артём</t>
  </si>
  <si>
    <t>Скрынников Вячеслав</t>
  </si>
  <si>
    <t>Ходунов Сергей</t>
  </si>
  <si>
    <t>-</t>
  </si>
  <si>
    <t>Соколов Олег</t>
  </si>
  <si>
    <t>Медведев Александр</t>
  </si>
  <si>
    <t>Горбунов Вячеслав</t>
  </si>
  <si>
    <t>Бессонов Павел</t>
  </si>
  <si>
    <t>Баскарев Александр</t>
  </si>
  <si>
    <t>Ахмедов Евгений</t>
  </si>
  <si>
    <t>Погас Максим</t>
  </si>
  <si>
    <t>Дараган Сергей</t>
  </si>
  <si>
    <t>Москва</t>
  </si>
  <si>
    <t>Мухортова Н.</t>
  </si>
  <si>
    <t>Фаттахов Р.</t>
  </si>
  <si>
    <t>Жим лёжа ЛЮБ и ПРО экипировочный</t>
  </si>
  <si>
    <t>Слои</t>
  </si>
  <si>
    <t>Жим лёжа</t>
  </si>
  <si>
    <t>2 слоя</t>
  </si>
  <si>
    <t>RAW+</t>
  </si>
  <si>
    <t>Левенец Оксана</t>
  </si>
  <si>
    <t>Волковинская Юлия</t>
  </si>
  <si>
    <t>Минеральные Воды</t>
  </si>
  <si>
    <t>Коваленко Дарья</t>
  </si>
  <si>
    <t>Блащицин Владимир</t>
  </si>
  <si>
    <t>Ялта</t>
  </si>
  <si>
    <t>Папир Александр</t>
  </si>
  <si>
    <t>Иерусалимский округ</t>
  </si>
  <si>
    <t>Болдин Сергей</t>
  </si>
  <si>
    <t>Симоненко Владимир</t>
  </si>
  <si>
    <t>Зотов Алексей</t>
  </si>
  <si>
    <t>Красноармейск</t>
  </si>
  <si>
    <t>Саратовская область</t>
  </si>
  <si>
    <t>Ляшенко Александр</t>
  </si>
  <si>
    <t>Чекачков Александр</t>
  </si>
  <si>
    <t>Сафонов Александр</t>
  </si>
  <si>
    <t>Форма</t>
  </si>
  <si>
    <t>Никонов Денис</t>
  </si>
  <si>
    <t>Иванюков Олег</t>
  </si>
  <si>
    <t>Ворона Роман</t>
  </si>
  <si>
    <t>Морозова Марина</t>
  </si>
  <si>
    <t>Волгоград</t>
  </si>
  <si>
    <t>Волгоградская область</t>
  </si>
  <si>
    <t>Рабинович Александр</t>
  </si>
  <si>
    <t>Хайфа</t>
  </si>
  <si>
    <t>Хайфский округ</t>
  </si>
  <si>
    <t>Спильный Виталий</t>
  </si>
  <si>
    <t>Ицык Зоар</t>
  </si>
  <si>
    <t>Ашкелон</t>
  </si>
  <si>
    <t>Южный округ</t>
  </si>
  <si>
    <t>Баразани Адир</t>
  </si>
  <si>
    <t>Ришон-Ле-Цион</t>
  </si>
  <si>
    <t>Центральный округ</t>
  </si>
  <si>
    <t>Стасюк Артём</t>
  </si>
  <si>
    <t>Жуков Александр</t>
  </si>
  <si>
    <t>Саратов</t>
  </si>
  <si>
    <t>Жулинский Олег</t>
  </si>
  <si>
    <t>Зага Авиад</t>
  </si>
  <si>
    <t>Власкин Максим</t>
  </si>
  <si>
    <t>Макаров Роман</t>
  </si>
  <si>
    <t>Джафаров Заур</t>
  </si>
  <si>
    <t>Семенов Денис</t>
  </si>
  <si>
    <t>Кушва</t>
  </si>
  <si>
    <t>Магаремов Фамил</t>
  </si>
  <si>
    <t>3 слоя</t>
  </si>
  <si>
    <t>Усманов Алексей</t>
  </si>
  <si>
    <t>Быховец Артём</t>
  </si>
  <si>
    <t>Карякин Евгений</t>
  </si>
  <si>
    <t>Баллод Александр</t>
  </si>
  <si>
    <t>Лукьянов Артём</t>
  </si>
  <si>
    <t>EQUIP</t>
  </si>
  <si>
    <t>EQUIP+</t>
  </si>
  <si>
    <t>Люберцы</t>
  </si>
  <si>
    <t>Любители</t>
  </si>
  <si>
    <t>Софт-экипировка</t>
  </si>
  <si>
    <t>Профессионалы</t>
  </si>
  <si>
    <t>Иванюков О.</t>
  </si>
  <si>
    <t>Ворона Р.</t>
  </si>
  <si>
    <t>Рабинович А.</t>
  </si>
  <si>
    <t>Шамсибайранов Д.</t>
  </si>
  <si>
    <t>Сафонов А.</t>
  </si>
  <si>
    <t>Быховец А.</t>
  </si>
  <si>
    <t>Троеборье, приседания, становая тяга ЛЮБ и ПРО экипировочные</t>
  </si>
  <si>
    <t>Быков Максим</t>
  </si>
  <si>
    <t>Жиляков Василий</t>
  </si>
  <si>
    <t>Воронова Лидия</t>
  </si>
  <si>
    <t>Элиста</t>
  </si>
  <si>
    <t>Республика Калмыкия</t>
  </si>
  <si>
    <t>Бойцевский Дмитрий</t>
  </si>
  <si>
    <t>Габриелян Самвел</t>
  </si>
  <si>
    <t>Владикавказ</t>
  </si>
  <si>
    <t>Республика Северная Осетия</t>
  </si>
  <si>
    <t>Смородин Иван</t>
  </si>
  <si>
    <t>Крыловский Алексей</t>
  </si>
  <si>
    <t>Евпатория</t>
  </si>
  <si>
    <t>Барилко Алексей</t>
  </si>
  <si>
    <t>Полетаев Владимир</t>
  </si>
  <si>
    <t>Микао Михаил</t>
  </si>
  <si>
    <t>Мамедов Эльдар</t>
  </si>
  <si>
    <t>Сизов Андрей</t>
  </si>
  <si>
    <t>Однослой</t>
  </si>
  <si>
    <t>Многослой</t>
  </si>
  <si>
    <t>Чугунов А.</t>
  </si>
  <si>
    <t>Кункаев В.</t>
  </si>
  <si>
    <t>Дзукоев Н.</t>
  </si>
  <si>
    <t>Бойцевский А.</t>
  </si>
  <si>
    <t>Пышминцев Николай</t>
  </si>
  <si>
    <t>Каменск-Уральский</t>
  </si>
  <si>
    <t>Микао М.</t>
  </si>
  <si>
    <t>Эпишко Тим</t>
  </si>
  <si>
    <t>Насиров Теймур</t>
  </si>
  <si>
    <t>Зайнутдинов Ленар</t>
  </si>
  <si>
    <t>Браславец Олеся</t>
  </si>
  <si>
    <t>SLP</t>
  </si>
  <si>
    <t>Ахметшин Азат</t>
  </si>
  <si>
    <t>Фаттахов Ришат</t>
  </si>
  <si>
    <t>Джафаров Намиг</t>
  </si>
  <si>
    <t>Исмаилов Акшин</t>
  </si>
  <si>
    <t>Маммедов Вагиф</t>
  </si>
  <si>
    <t>Манченко Александр</t>
  </si>
  <si>
    <t>Сизов А.</t>
  </si>
  <si>
    <t>Блинков В.</t>
  </si>
  <si>
    <t>MIL</t>
  </si>
  <si>
    <t>90+</t>
  </si>
  <si>
    <t>Полетаева Светлана</t>
  </si>
  <si>
    <t>Хусаинов Руслан</t>
  </si>
  <si>
    <t>Балантаев Андрей</t>
  </si>
  <si>
    <t>Калинин Андрей</t>
  </si>
  <si>
    <t>Мурманск</t>
  </si>
  <si>
    <t>Мурманская область</t>
  </si>
  <si>
    <t>Вагнер Игорь</t>
  </si>
  <si>
    <t>Военный</t>
  </si>
  <si>
    <t>Полетаев В.</t>
  </si>
  <si>
    <t>Армлифтинг</t>
  </si>
  <si>
    <t>АРМЛИФТИНГ</t>
  </si>
  <si>
    <t>Русская ось</t>
  </si>
  <si>
    <t>Намесова Оксана</t>
  </si>
  <si>
    <t>Павлово</t>
  </si>
  <si>
    <t>Нижегородская область</t>
  </si>
  <si>
    <t>Поволоцкий Дмитрий</t>
  </si>
  <si>
    <t>Пятигорск</t>
  </si>
  <si>
    <t>110+</t>
  </si>
  <si>
    <t>Засадко Руслан</t>
  </si>
  <si>
    <t>masters</t>
  </si>
  <si>
    <t>Русская рулетка</t>
  </si>
  <si>
    <t>Судьин Андрей</t>
  </si>
  <si>
    <t>Русский кирпич</t>
  </si>
  <si>
    <t>Шедо Елена</t>
  </si>
  <si>
    <t>80+</t>
  </si>
  <si>
    <t>Хаб</t>
  </si>
  <si>
    <t>Эскалибур</t>
  </si>
  <si>
    <t>Шедо Евгений</t>
  </si>
  <si>
    <t>Засадко Андрей</t>
  </si>
  <si>
    <t>Шуваев А.</t>
  </si>
  <si>
    <t>Никифорова Юлия</t>
  </si>
  <si>
    <t>Тя Николай</t>
  </si>
  <si>
    <t>Пауэрспорт ЛЮБ и ПРО</t>
  </si>
  <si>
    <t>ЖИМ СТОЯ</t>
  </si>
  <si>
    <t>ПОДЪЁМ НА БИЦЕПС</t>
  </si>
  <si>
    <t>Гусарова Екатерина</t>
  </si>
  <si>
    <t>Ярославль</t>
  </si>
  <si>
    <t>Яярославская область</t>
  </si>
  <si>
    <t>Нестеров Сергей</t>
  </si>
  <si>
    <t>Хатов Евгений</t>
  </si>
  <si>
    <t>ДЖИ12</t>
  </si>
  <si>
    <t>Хатов Алексей</t>
  </si>
  <si>
    <t>Язев Станислав</t>
  </si>
  <si>
    <t>Таможников Андрей</t>
  </si>
  <si>
    <t>Шигун Михаил</t>
  </si>
  <si>
    <t>Россошь</t>
  </si>
  <si>
    <t>Воронежская область</t>
  </si>
  <si>
    <t>Павлов Иван</t>
  </si>
  <si>
    <t>Зотов А.</t>
  </si>
  <si>
    <t>Хатов А.</t>
  </si>
  <si>
    <t>Подъём на бицепс</t>
  </si>
  <si>
    <t>Двоеборье</t>
  </si>
  <si>
    <t>Жим лёжа ЛЮБ безэкипировочный</t>
  </si>
  <si>
    <t>Стороженко Пётр</t>
  </si>
  <si>
    <t>Спильная Виталия</t>
  </si>
  <si>
    <t>Шиханова Светлана</t>
  </si>
  <si>
    <t>Мелконянц Юлия</t>
  </si>
  <si>
    <t>Жарёнова Ирина</t>
  </si>
  <si>
    <t>Тольятти</t>
  </si>
  <si>
    <t>Самарская область</t>
  </si>
  <si>
    <t>Пимурзин Давид</t>
  </si>
  <si>
    <t>Ходунов Александр</t>
  </si>
  <si>
    <t>Пирогов Богдан</t>
  </si>
  <si>
    <t>Бродский Юрий</t>
  </si>
  <si>
    <t>Тель-Авив</t>
  </si>
  <si>
    <t>Тель-Авивский округ</t>
  </si>
  <si>
    <t>masters 80+</t>
  </si>
  <si>
    <t>Ким Станислав</t>
  </si>
  <si>
    <t>Кривцев Роман</t>
  </si>
  <si>
    <t>Ессентуки</t>
  </si>
  <si>
    <t>Полутин С.</t>
  </si>
  <si>
    <t>Ходунов С.</t>
  </si>
  <si>
    <t>Лих Л.</t>
  </si>
  <si>
    <t>Епишко Д.</t>
  </si>
  <si>
    <t>Ерохин Н.</t>
  </si>
  <si>
    <t>Стороженко Н.</t>
  </si>
  <si>
    <t>Дворкин Леонид</t>
  </si>
  <si>
    <t>Торосьян Кирилл</t>
  </si>
  <si>
    <t>Черноморск Спорт</t>
  </si>
  <si>
    <t>Вринчан Владимир</t>
  </si>
  <si>
    <t>Губкинский</t>
  </si>
  <si>
    <t>Ямало-Ненецкий Автономный Округ</t>
  </si>
  <si>
    <t>Мартиросян Владимир</t>
  </si>
  <si>
    <t>Спарта</t>
  </si>
  <si>
    <t>Минасян Артур</t>
  </si>
  <si>
    <t>Кострома</t>
  </si>
  <si>
    <t>Костромская область</t>
  </si>
  <si>
    <t>Гагиев Батраз</t>
  </si>
  <si>
    <t>Григорьянц Сергей</t>
  </si>
  <si>
    <t>Хабаровск</t>
  </si>
  <si>
    <t>Хабаровский край</t>
  </si>
  <si>
    <t>Рзаев Рамин</t>
  </si>
  <si>
    <t>Абдулаев А.</t>
  </si>
  <si>
    <t>Львов А.</t>
  </si>
  <si>
    <t>Зуккоев А.</t>
  </si>
  <si>
    <t>Курицын Н.</t>
  </si>
  <si>
    <t>Охотин С.</t>
  </si>
  <si>
    <t>Татьянина Ю.</t>
  </si>
  <si>
    <t>Авраменко О.</t>
  </si>
  <si>
    <t>Гильман Юрий</t>
  </si>
  <si>
    <t>Кнутарев Вячеслав</t>
  </si>
  <si>
    <t>Щербак Андрей</t>
  </si>
  <si>
    <t>Стороженко Николай</t>
  </si>
  <si>
    <t>Михеев Георгий</t>
  </si>
  <si>
    <t>Пыжов Дмитрий</t>
  </si>
  <si>
    <t>Морозов Борис</t>
  </si>
  <si>
    <t>Зубов Д.</t>
  </si>
  <si>
    <t>Симоненко В.</t>
  </si>
  <si>
    <t>Пыжов Д.</t>
  </si>
  <si>
    <t>Игнатьев П.</t>
  </si>
  <si>
    <t>Лузин Сергей</t>
  </si>
  <si>
    <t>Пермь</t>
  </si>
  <si>
    <t>Пермский край</t>
  </si>
  <si>
    <t>Васильковский Сергей</t>
  </si>
  <si>
    <t>Туликов Максим</t>
  </si>
  <si>
    <t>Ярославская область</t>
  </si>
  <si>
    <t>Битков Антон</t>
  </si>
  <si>
    <t>Сенькин Владимир</t>
  </si>
  <si>
    <t>Гамов Сергей</t>
  </si>
  <si>
    <t>Перов Юрий</t>
  </si>
  <si>
    <t>Сильные Люди</t>
  </si>
  <si>
    <t>Мамедов Фуад</t>
  </si>
  <si>
    <t>Клименко Сергей</t>
  </si>
  <si>
    <t>Анисимов Василий</t>
  </si>
  <si>
    <t>Шифанов Андрей</t>
  </si>
  <si>
    <t>Ростов-на-Дону</t>
  </si>
  <si>
    <t>Ростовская область</t>
  </si>
  <si>
    <t>Макеев Д.</t>
  </si>
  <si>
    <t>Ерохин И.</t>
  </si>
  <si>
    <t>Иванов М.</t>
  </si>
  <si>
    <t>Акопян Ален</t>
  </si>
  <si>
    <t>Сидоров Матвей</t>
  </si>
  <si>
    <t>Цивилёв Сергей</t>
  </si>
  <si>
    <t>Яринский Константин</t>
  </si>
  <si>
    <t>Безвербный Алексей</t>
  </si>
  <si>
    <t>Пирогов Кирилл</t>
  </si>
  <si>
    <t>Трошкин Сергей</t>
  </si>
  <si>
    <t>Кириндясов Андрей</t>
  </si>
  <si>
    <t>Кузнецов Александр</t>
  </si>
  <si>
    <t>Тамбов</t>
  </si>
  <si>
    <t>Тамбовская область</t>
  </si>
  <si>
    <t>Сидоров А.</t>
  </si>
  <si>
    <t>Гулян А.</t>
  </si>
  <si>
    <t>Агаджанян Армен</t>
  </si>
  <si>
    <t>Гнеденков Юрий</t>
  </si>
  <si>
    <t>Шараев Евгений</t>
  </si>
  <si>
    <t>Черноморец</t>
  </si>
  <si>
    <t>Гладышев Дмитрий</t>
  </si>
  <si>
    <t>Логинов Александр</t>
  </si>
  <si>
    <t>Ерошкин Игорь</t>
  </si>
  <si>
    <t>Мкртчян Акоп</t>
  </si>
  <si>
    <t>Кириченко Сергей</t>
  </si>
  <si>
    <t>Тюмень</t>
  </si>
  <si>
    <t>Тюменская область</t>
  </si>
  <si>
    <t>Кулаков Роман</t>
  </si>
  <si>
    <t>Полуэктов Александр</t>
  </si>
  <si>
    <t>Волошин Дмитрий</t>
  </si>
  <si>
    <t>Линьков Д.</t>
  </si>
  <si>
    <t>Пронин А.</t>
  </si>
  <si>
    <t>Симен А.</t>
  </si>
  <si>
    <t>Зубков Д.</t>
  </si>
  <si>
    <t>Охотин Е.</t>
  </si>
  <si>
    <t>Зиятдимов Касым</t>
  </si>
  <si>
    <t>Меликов Михаил</t>
  </si>
  <si>
    <t>Черников Игорь</t>
  </si>
  <si>
    <t>Панченко Анатолий</t>
  </si>
  <si>
    <t>140+</t>
  </si>
  <si>
    <t>Панов Максим</t>
  </si>
  <si>
    <t>Резайкин Дмитрий</t>
  </si>
  <si>
    <t>Гулян Артур</t>
  </si>
  <si>
    <t>Пеликан</t>
  </si>
  <si>
    <t>Мордвинов Виталий</t>
  </si>
  <si>
    <t>Никифоров А.</t>
  </si>
  <si>
    <t>Резайкин Д.</t>
  </si>
  <si>
    <t>Панкратов А.</t>
  </si>
  <si>
    <t>Русский жим ЛЮБ и ПРО</t>
  </si>
  <si>
    <t>Коэф.</t>
  </si>
  <si>
    <t>ВЕС</t>
  </si>
  <si>
    <t>ПОВТ</t>
  </si>
  <si>
    <t>ТОННАЖ</t>
  </si>
  <si>
    <t>КА</t>
  </si>
  <si>
    <t>Меликян Эдуард</t>
  </si>
  <si>
    <t>Алербон Дмитрий</t>
  </si>
  <si>
    <t>masters 40-49</t>
  </si>
  <si>
    <t>masters 50+</t>
  </si>
  <si>
    <t>1</t>
  </si>
  <si>
    <t>2</t>
  </si>
  <si>
    <t>Народный жим ЛЮБ и ПРО</t>
  </si>
  <si>
    <t>Тоннаж</t>
  </si>
  <si>
    <t>1/2</t>
  </si>
  <si>
    <t>Балантаев Виталий</t>
  </si>
  <si>
    <t>СВ</t>
  </si>
  <si>
    <t>Шульга Александр</t>
  </si>
  <si>
    <t>Светогор Про</t>
  </si>
  <si>
    <t>Кнутарёв Вячеслав</t>
  </si>
  <si>
    <t>Чжан Александр</t>
  </si>
  <si>
    <t>Спорт Стиль</t>
  </si>
  <si>
    <t>Шиков Александр</t>
  </si>
  <si>
    <t>Кулебаки</t>
  </si>
  <si>
    <t>1/2 своего веса</t>
  </si>
  <si>
    <t>Свой вес</t>
  </si>
  <si>
    <t>Анисимов А.</t>
  </si>
  <si>
    <t>Львов И.</t>
  </si>
  <si>
    <t>Жим лёжа ПРО безэкипировочный</t>
  </si>
  <si>
    <t>Золотов Николай</t>
  </si>
  <si>
    <t>Челябинск</t>
  </si>
  <si>
    <t>Челябинская область</t>
  </si>
  <si>
    <t>Танаев Александр</t>
  </si>
  <si>
    <t>Лойко Артём</t>
  </si>
  <si>
    <t>Мухортова Нина</t>
  </si>
  <si>
    <t>Теплов Евгений</t>
  </si>
  <si>
    <t>Заварухин Сергей</t>
  </si>
  <si>
    <t>Еткуль</t>
  </si>
  <si>
    <t>Умаров Стас</t>
  </si>
  <si>
    <t>Лиски</t>
  </si>
  <si>
    <t>Исмаилов Гюндуз</t>
  </si>
  <si>
    <t>Стадник Елена</t>
  </si>
  <si>
    <t>Епанов Иван</t>
  </si>
  <si>
    <t>Амвросиевка</t>
  </si>
  <si>
    <t>ДНР</t>
  </si>
  <si>
    <t>Амвросиевский район</t>
  </si>
  <si>
    <t>Крюков Андрей</t>
  </si>
  <si>
    <t>Анадырь</t>
  </si>
  <si>
    <t>Чукотский Автономный Округ</t>
  </si>
  <si>
    <t>Катунин Максим</t>
  </si>
  <si>
    <t>Кункаев Владимир</t>
  </si>
  <si>
    <t>Артюнов Тигран</t>
  </si>
  <si>
    <t>Железноводск</t>
  </si>
  <si>
    <t>Жаренов Андрей</t>
  </si>
  <si>
    <t>Киев</t>
  </si>
  <si>
    <t>Украина</t>
  </si>
  <si>
    <t>Зуб Евгений</t>
  </si>
  <si>
    <t>Абаев Асламбек</t>
  </si>
  <si>
    <t>Моздок</t>
  </si>
  <si>
    <t>Коротченко Евгений</t>
  </si>
  <si>
    <t>Морев Владислав</t>
  </si>
  <si>
    <t>Бязров Гамлет</t>
  </si>
  <si>
    <t>Нагибин Станислав</t>
  </si>
  <si>
    <t>Лойко И.</t>
  </si>
  <si>
    <t>Кабаева С.</t>
  </si>
  <si>
    <t>Милостной С.</t>
  </si>
  <si>
    <t>Подрез И.</t>
  </si>
  <si>
    <t>Кривчиков Алексей</t>
  </si>
  <si>
    <t>Решетников В.</t>
  </si>
  <si>
    <t>Меньщиков Н.</t>
  </si>
  <si>
    <t>Исмаилов А.</t>
  </si>
  <si>
    <t>Дмитриев Игорь</t>
  </si>
  <si>
    <t>Воронеж</t>
  </si>
  <si>
    <t>Сидорычев Михаил</t>
  </si>
  <si>
    <t>Бухалко Евгений</t>
  </si>
  <si>
    <t>Брест</t>
  </si>
  <si>
    <t>Беларусь</t>
  </si>
  <si>
    <t>Брестская область</t>
  </si>
  <si>
    <t>Зотов Олег</t>
  </si>
  <si>
    <t>Бахматов Александр</t>
  </si>
  <si>
    <t>Тюрин Дмитрий</t>
  </si>
  <si>
    <t>Быстрюков Андрей</t>
  </si>
  <si>
    <t>Семилуки</t>
  </si>
  <si>
    <t>Абдулаев Бахтияр</t>
  </si>
  <si>
    <t>Полутин Сергей</t>
  </si>
  <si>
    <t>Семёнов Даниэль</t>
  </si>
  <si>
    <t>Силовое двоеборье ЛЮБ и ПРО</t>
  </si>
  <si>
    <t>ЖИМ ЛЁЖА</t>
  </si>
  <si>
    <t>Красный Дмитрий</t>
  </si>
  <si>
    <t>Паракин А.</t>
  </si>
  <si>
    <t>Вагиф А.</t>
  </si>
  <si>
    <t>Дацюк Виталий</t>
  </si>
  <si>
    <t>Дзугкоев Артур</t>
  </si>
  <si>
    <t>Жимовое двоеборье ЛЮБ и ПРО</t>
  </si>
  <si>
    <t>НАРОДНЫЙ ЖИМ</t>
  </si>
  <si>
    <t>Повт.</t>
  </si>
  <si>
    <t>Стритлифтинг</t>
  </si>
  <si>
    <t>ПОДТЯГИВАНИЯ</t>
  </si>
  <si>
    <t>ОТЖИМАНИЯ</t>
  </si>
  <si>
    <t>Многоповторка</t>
  </si>
  <si>
    <t>Хамлов Евгений</t>
  </si>
  <si>
    <t>Раменское</t>
  </si>
  <si>
    <t>04.012.1995</t>
  </si>
  <si>
    <t>Харитонов Александр</t>
  </si>
  <si>
    <t>Иванов Дмитрий</t>
  </si>
  <si>
    <t>Измайлов Руслан</t>
  </si>
  <si>
    <t>Богомолов Даниил</t>
  </si>
  <si>
    <t>Советск</t>
  </si>
  <si>
    <t>Кожевников Александр</t>
  </si>
  <si>
    <t>Силовое двоеборье</t>
  </si>
  <si>
    <t>Парная становая тяга</t>
  </si>
  <si>
    <t>12</t>
  </si>
  <si>
    <t>Детские дома</t>
  </si>
  <si>
    <t>Турнир среди детских домов</t>
  </si>
  <si>
    <t>Дарчеева Ульяна</t>
  </si>
  <si>
    <t>Ешмакова Александра</t>
  </si>
  <si>
    <t>Богомолов Никита</t>
  </si>
  <si>
    <t>Мочалов Егор</t>
  </si>
  <si>
    <t>Пестов Лев</t>
  </si>
  <si>
    <t>Шамякин Дмитрий</t>
  </si>
  <si>
    <t>Чашкин Александр</t>
  </si>
  <si>
    <t>Салахов Сергей</t>
  </si>
  <si>
    <t>Слободской</t>
  </si>
  <si>
    <t>Солоницын Даниил</t>
  </si>
  <si>
    <t>Лялин Константин</t>
  </si>
  <si>
    <t>Буштрук Виталий</t>
  </si>
  <si>
    <t>3</t>
  </si>
  <si>
    <t>4</t>
  </si>
  <si>
    <t>1,5</t>
  </si>
  <si>
    <t>Сичко Данила</t>
  </si>
  <si>
    <t>Народная становая тяга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</si>
</sst>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b/>
      <sz val="8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5" borderId="0" applyNumberFormat="0" applyBorder="0" applyAlignment="0" applyProtection="0"/>
    <xf numFmtId="0" fontId="30" fillId="11" borderId="0" applyNumberFormat="0" applyBorder="0" applyAlignment="0" applyProtection="0"/>
    <xf numFmtId="0" fontId="1" fillId="5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3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6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19" borderId="0" applyNumberFormat="0" applyBorder="0" applyAlignment="0" applyProtection="0"/>
    <xf numFmtId="0" fontId="31" fillId="21" borderId="0" applyNumberFormat="0" applyBorder="0" applyAlignment="0" applyProtection="0"/>
    <xf numFmtId="0" fontId="8" fillId="13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6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1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5" borderId="1" applyNumberFormat="0" applyAlignment="0" applyProtection="0"/>
    <xf numFmtId="0" fontId="33" fillId="36" borderId="2" applyNumberFormat="0" applyAlignment="0" applyProtection="0"/>
    <xf numFmtId="0" fontId="34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7" borderId="7" applyNumberFormat="0" applyAlignment="0" applyProtection="0"/>
    <xf numFmtId="0" fontId="40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1" fillId="0" borderId="22" xfId="0" applyNumberFormat="1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7.625" style="0" bestFit="1" customWidth="1"/>
  </cols>
  <sheetData>
    <row r="1" spans="1:3" ht="12.75">
      <c r="A1" s="63" t="s">
        <v>25</v>
      </c>
      <c r="B1" s="63" t="s">
        <v>18</v>
      </c>
      <c r="C1" s="63" t="s">
        <v>8</v>
      </c>
    </row>
    <row r="2" spans="1:3" ht="12.75">
      <c r="A2" s="14" t="s">
        <v>169</v>
      </c>
      <c r="B2" s="66">
        <v>573</v>
      </c>
      <c r="C2" s="66">
        <v>1</v>
      </c>
    </row>
    <row r="3" spans="1:3" ht="12.75">
      <c r="A3" s="14" t="s">
        <v>277</v>
      </c>
      <c r="B3" s="66">
        <v>235</v>
      </c>
      <c r="C3" s="66">
        <v>2</v>
      </c>
    </row>
    <row r="4" spans="1:3" ht="12.75">
      <c r="A4" s="14" t="s">
        <v>395</v>
      </c>
      <c r="B4" s="66">
        <v>180</v>
      </c>
      <c r="C4" s="66">
        <v>3</v>
      </c>
    </row>
    <row r="5" spans="1:3" ht="12.75">
      <c r="A5" s="14" t="s">
        <v>178</v>
      </c>
      <c r="B5" s="66">
        <v>175</v>
      </c>
      <c r="C5" s="66"/>
    </row>
    <row r="6" spans="1:3" ht="12.75">
      <c r="A6" s="14" t="s">
        <v>215</v>
      </c>
      <c r="B6" s="66">
        <v>170</v>
      </c>
      <c r="C6" s="66"/>
    </row>
    <row r="7" spans="1:3" ht="12.75">
      <c r="A7" s="14" t="s">
        <v>214</v>
      </c>
      <c r="B7" s="66">
        <v>162</v>
      </c>
      <c r="C7" s="66"/>
    </row>
    <row r="8" spans="1:3" ht="12.75">
      <c r="A8" s="14" t="s">
        <v>432</v>
      </c>
      <c r="B8" s="66">
        <v>72</v>
      </c>
      <c r="C8" s="66"/>
    </row>
    <row r="9" spans="1:3" ht="12.75">
      <c r="A9" s="14" t="s">
        <v>170</v>
      </c>
      <c r="B9" s="66">
        <v>67</v>
      </c>
      <c r="C9" s="66"/>
    </row>
    <row r="10" spans="1:3" ht="12.75">
      <c r="A10" s="14" t="s">
        <v>282</v>
      </c>
      <c r="B10" s="66">
        <v>36</v>
      </c>
      <c r="C10" s="66"/>
    </row>
    <row r="11" spans="1:3" ht="12.75">
      <c r="A11" s="14" t="s">
        <v>374</v>
      </c>
      <c r="B11" s="66">
        <v>34</v>
      </c>
      <c r="C11" s="66"/>
    </row>
    <row r="12" spans="1:3" ht="12.75">
      <c r="A12" s="14" t="s">
        <v>423</v>
      </c>
      <c r="B12" s="66">
        <v>33</v>
      </c>
      <c r="C12" s="66"/>
    </row>
    <row r="13" spans="1:3" ht="12.75">
      <c r="A13" s="14" t="s">
        <v>497</v>
      </c>
      <c r="B13" s="66">
        <v>32</v>
      </c>
      <c r="C13" s="66"/>
    </row>
    <row r="14" spans="1:3" ht="12.75">
      <c r="A14" s="14" t="s">
        <v>453</v>
      </c>
      <c r="B14" s="66">
        <v>24</v>
      </c>
      <c r="C14" s="66"/>
    </row>
    <row r="15" spans="1:3" ht="12.75">
      <c r="A15" s="14" t="s">
        <v>168</v>
      </c>
      <c r="B15" s="66">
        <v>24</v>
      </c>
      <c r="C15" s="66"/>
    </row>
    <row r="16" spans="1:3" ht="12.75">
      <c r="A16" s="14" t="s">
        <v>564</v>
      </c>
      <c r="B16" s="66">
        <v>24</v>
      </c>
      <c r="C16" s="66"/>
    </row>
    <row r="17" spans="1:3" ht="12.75">
      <c r="A17" s="14" t="s">
        <v>486</v>
      </c>
      <c r="B17" s="66">
        <v>24</v>
      </c>
      <c r="C17" s="66"/>
    </row>
    <row r="18" spans="1:3" ht="12.75">
      <c r="A18" s="14" t="s">
        <v>333</v>
      </c>
      <c r="B18" s="66">
        <v>24</v>
      </c>
      <c r="C18" s="66"/>
    </row>
    <row r="19" spans="1:3" ht="12.75">
      <c r="A19" s="14" t="s">
        <v>279</v>
      </c>
      <c r="B19" s="66">
        <v>24</v>
      </c>
      <c r="C19" s="66"/>
    </row>
    <row r="20" spans="1:3" ht="12.75">
      <c r="A20" s="14" t="s">
        <v>568</v>
      </c>
      <c r="B20" s="66">
        <v>24</v>
      </c>
      <c r="C20" s="66"/>
    </row>
    <row r="21" spans="1:3" ht="12.75">
      <c r="A21" s="14" t="s">
        <v>167</v>
      </c>
      <c r="B21" s="66">
        <v>24</v>
      </c>
      <c r="C21" s="66"/>
    </row>
    <row r="22" spans="1:3" ht="12.75">
      <c r="A22" s="14" t="s">
        <v>422</v>
      </c>
      <c r="B22" s="66">
        <v>24</v>
      </c>
      <c r="C22" s="66"/>
    </row>
    <row r="23" spans="1:3" ht="12.75">
      <c r="A23" s="14" t="s">
        <v>280</v>
      </c>
      <c r="B23" s="66">
        <v>24</v>
      </c>
      <c r="C23" s="66"/>
    </row>
    <row r="24" spans="1:3" ht="12.75">
      <c r="A24" s="14" t="s">
        <v>417</v>
      </c>
      <c r="B24" s="66">
        <v>21</v>
      </c>
      <c r="C24" s="66"/>
    </row>
    <row r="25" spans="1:3" ht="12.75">
      <c r="A25" s="14" t="s">
        <v>570</v>
      </c>
      <c r="B25" s="66">
        <v>21</v>
      </c>
      <c r="C25" s="66"/>
    </row>
    <row r="26" spans="1:3" ht="12.75">
      <c r="A26" s="14" t="s">
        <v>565</v>
      </c>
      <c r="B26" s="66">
        <v>20</v>
      </c>
      <c r="C26" s="66"/>
    </row>
    <row r="27" spans="1:3" ht="12.75">
      <c r="A27" s="14" t="s">
        <v>354</v>
      </c>
      <c r="B27" s="66">
        <v>19</v>
      </c>
      <c r="C27" s="66"/>
    </row>
    <row r="28" spans="1:3" ht="12.75">
      <c r="A28" s="14" t="s">
        <v>278</v>
      </c>
      <c r="B28" s="66">
        <v>17</v>
      </c>
      <c r="C28" s="66"/>
    </row>
    <row r="29" spans="1:3" ht="12.75">
      <c r="A29" s="14" t="s">
        <v>527</v>
      </c>
      <c r="B29" s="66">
        <v>17</v>
      </c>
      <c r="C29" s="66"/>
    </row>
    <row r="30" spans="1:3" ht="12.75">
      <c r="A30" s="14" t="s">
        <v>398</v>
      </c>
      <c r="B30" s="66">
        <v>15</v>
      </c>
      <c r="C30" s="66"/>
    </row>
    <row r="31" spans="1:3" ht="12.75">
      <c r="A31" s="14" t="s">
        <v>526</v>
      </c>
      <c r="B31" s="66">
        <v>12</v>
      </c>
      <c r="C31" s="66"/>
    </row>
    <row r="32" spans="1:3" ht="12.75">
      <c r="A32" s="14" t="s">
        <v>322</v>
      </c>
      <c r="B32" s="66">
        <v>12</v>
      </c>
      <c r="C32" s="66"/>
    </row>
    <row r="33" spans="1:3" ht="12.75">
      <c r="A33" s="14" t="s">
        <v>306</v>
      </c>
      <c r="B33" s="66">
        <v>12</v>
      </c>
      <c r="C33" s="66"/>
    </row>
    <row r="34" spans="1:3" ht="12.75">
      <c r="A34" s="14" t="s">
        <v>467</v>
      </c>
      <c r="B34" s="66">
        <v>12</v>
      </c>
      <c r="C34" s="66"/>
    </row>
    <row r="35" spans="1:3" ht="12.75">
      <c r="A35" s="14" t="s">
        <v>305</v>
      </c>
      <c r="B35" s="66">
        <v>12</v>
      </c>
      <c r="C35" s="66"/>
    </row>
    <row r="36" spans="1:3" ht="12.75">
      <c r="A36" s="14" t="s">
        <v>373</v>
      </c>
      <c r="B36" s="66">
        <v>12</v>
      </c>
      <c r="C36" s="66"/>
    </row>
    <row r="37" spans="1:3" ht="12.75">
      <c r="A37" s="14" t="s">
        <v>434</v>
      </c>
      <c r="B37" s="66">
        <v>12</v>
      </c>
      <c r="C37" s="66"/>
    </row>
    <row r="38" spans="1:3" ht="12.75">
      <c r="A38" s="14" t="s">
        <v>304</v>
      </c>
      <c r="B38" s="66">
        <v>12</v>
      </c>
      <c r="C38" s="66"/>
    </row>
    <row r="39" spans="1:3" ht="12.75">
      <c r="A39" s="14" t="s">
        <v>397</v>
      </c>
      <c r="B39" s="66">
        <v>12</v>
      </c>
      <c r="C39" s="66"/>
    </row>
    <row r="40" spans="1:3" ht="12.75">
      <c r="A40" s="14" t="s">
        <v>563</v>
      </c>
      <c r="B40" s="66">
        <v>12</v>
      </c>
      <c r="C40" s="66"/>
    </row>
    <row r="41" spans="1:3" ht="12.75">
      <c r="A41" s="14" t="s">
        <v>452</v>
      </c>
      <c r="B41" s="66">
        <v>12</v>
      </c>
      <c r="C41" s="66"/>
    </row>
    <row r="42" spans="1:3" ht="12.75">
      <c r="A42" s="14" t="s">
        <v>569</v>
      </c>
      <c r="B42" s="66">
        <v>12</v>
      </c>
      <c r="C42" s="66"/>
    </row>
    <row r="43" spans="1:3" ht="12.75">
      <c r="A43" s="14" t="s">
        <v>589</v>
      </c>
      <c r="B43" s="66">
        <v>12</v>
      </c>
      <c r="C43" s="66"/>
    </row>
    <row r="44" spans="1:3" ht="12.75">
      <c r="A44" s="14" t="s">
        <v>566</v>
      </c>
      <c r="B44" s="66">
        <v>12</v>
      </c>
      <c r="C44" s="66"/>
    </row>
    <row r="45" spans="1:3" ht="12.75">
      <c r="A45" s="14" t="s">
        <v>433</v>
      </c>
      <c r="B45" s="66">
        <v>12</v>
      </c>
      <c r="C45" s="66"/>
    </row>
    <row r="46" spans="1:3" ht="12.75">
      <c r="A46" s="14" t="s">
        <v>498</v>
      </c>
      <c r="B46" s="66">
        <v>12</v>
      </c>
      <c r="C46" s="66"/>
    </row>
    <row r="47" spans="1:3" ht="12.75">
      <c r="A47" s="14" t="s">
        <v>466</v>
      </c>
      <c r="B47" s="66">
        <v>12</v>
      </c>
      <c r="C47" s="66"/>
    </row>
    <row r="48" spans="1:3" ht="12.75">
      <c r="A48" s="14" t="s">
        <v>321</v>
      </c>
      <c r="B48" s="66">
        <v>12</v>
      </c>
      <c r="C48" s="66"/>
    </row>
    <row r="49" spans="1:3" ht="12.75">
      <c r="A49" s="14" t="s">
        <v>400</v>
      </c>
      <c r="B49" s="66">
        <v>12</v>
      </c>
      <c r="C49" s="66"/>
    </row>
    <row r="50" spans="1:3" ht="12.75">
      <c r="A50" s="14" t="s">
        <v>396</v>
      </c>
      <c r="B50" s="66">
        <v>12</v>
      </c>
      <c r="C50" s="66"/>
    </row>
    <row r="51" spans="1:3" ht="12.75">
      <c r="A51" s="14" t="s">
        <v>183</v>
      </c>
      <c r="B51" s="66">
        <v>12</v>
      </c>
      <c r="C51" s="66"/>
    </row>
    <row r="52" spans="1:3" ht="12.75">
      <c r="A52" s="14" t="s">
        <v>303</v>
      </c>
      <c r="B52" s="66">
        <v>12</v>
      </c>
      <c r="C52" s="66"/>
    </row>
    <row r="53" spans="1:3" ht="12.75">
      <c r="A53" s="14" t="s">
        <v>431</v>
      </c>
      <c r="B53" s="66">
        <v>7</v>
      </c>
      <c r="C53" s="66"/>
    </row>
    <row r="54" spans="1:3" ht="12.75">
      <c r="A54" s="14" t="s">
        <v>309</v>
      </c>
      <c r="B54" s="66">
        <v>5</v>
      </c>
      <c r="C54" s="66"/>
    </row>
    <row r="55" spans="1:3" ht="12.75">
      <c r="A55" s="14" t="s">
        <v>483</v>
      </c>
      <c r="B55" s="66">
        <v>5</v>
      </c>
      <c r="C55" s="66"/>
    </row>
    <row r="56" spans="1:3" ht="12.75">
      <c r="A56" s="14" t="s">
        <v>281</v>
      </c>
      <c r="B56" s="66">
        <v>5</v>
      </c>
      <c r="C56" s="66"/>
    </row>
    <row r="57" spans="1:3" ht="12.75">
      <c r="A57" s="14" t="s">
        <v>484</v>
      </c>
      <c r="B57" s="66">
        <v>5</v>
      </c>
      <c r="C57" s="66"/>
    </row>
    <row r="58" spans="1:3" ht="12.75">
      <c r="A58" s="14" t="s">
        <v>419</v>
      </c>
      <c r="B58" s="66">
        <v>3</v>
      </c>
      <c r="C58" s="66"/>
    </row>
    <row r="59" spans="1:3" ht="12.75">
      <c r="A59" s="14" t="s">
        <v>454</v>
      </c>
      <c r="B59" s="66">
        <v>3</v>
      </c>
      <c r="C59" s="66"/>
    </row>
    <row r="60" spans="1:3" ht="12.75">
      <c r="A60" s="14" t="s">
        <v>482</v>
      </c>
      <c r="B60" s="66">
        <v>3</v>
      </c>
      <c r="C60" s="66"/>
    </row>
    <row r="61" spans="1:3" ht="12.75">
      <c r="A61" s="14" t="s">
        <v>499</v>
      </c>
      <c r="B61" s="66">
        <v>3</v>
      </c>
      <c r="C61" s="66"/>
    </row>
    <row r="62" spans="1:3" ht="12.75">
      <c r="A62" s="14" t="s">
        <v>420</v>
      </c>
      <c r="B62" s="66">
        <v>2</v>
      </c>
      <c r="C62" s="66"/>
    </row>
    <row r="63" spans="1:3" ht="12.75">
      <c r="A63" s="14" t="s">
        <v>433</v>
      </c>
      <c r="B63" s="66">
        <v>2</v>
      </c>
      <c r="C63" s="66"/>
    </row>
    <row r="64" spans="1:3" ht="12.75">
      <c r="A64" s="14" t="s">
        <v>590</v>
      </c>
      <c r="B64" s="66">
        <v>0</v>
      </c>
      <c r="C64" s="6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85" zoomScaleNormal="85" zoomScalePageLayoutView="0" workbookViewId="0" topLeftCell="E1">
      <selection activeCell="T15" sqref="T6:U15"/>
    </sheetView>
  </sheetViews>
  <sheetFormatPr defaultColWidth="9.00390625" defaultRowHeight="12.75"/>
  <cols>
    <col min="1" max="1" width="4.875" style="5" bestFit="1" customWidth="1"/>
    <col min="2" max="2" width="6.00390625" style="45" bestFit="1" customWidth="1"/>
    <col min="3" max="3" width="6.875" style="5" customWidth="1"/>
    <col min="4" max="4" width="8.875" style="5" customWidth="1"/>
    <col min="5" max="5" width="5.125" style="5" bestFit="1" customWidth="1"/>
    <col min="6" max="6" width="22.125" style="5" bestFit="1" customWidth="1"/>
    <col min="7" max="7" width="22.125" style="5" customWidth="1"/>
    <col min="8" max="8" width="23.875" style="5" bestFit="1" customWidth="1"/>
    <col min="9" max="9" width="21.875" style="5" bestFit="1" customWidth="1"/>
    <col min="10" max="10" width="12.625" style="5" bestFit="1" customWidth="1"/>
    <col min="11" max="11" width="13.00390625" style="5" customWidth="1"/>
    <col min="12" max="12" width="16.125" style="5" customWidth="1"/>
    <col min="13" max="13" width="6.625" style="6" bestFit="1" customWidth="1"/>
    <col min="14" max="14" width="6.625" style="8" bestFit="1" customWidth="1"/>
    <col min="15" max="16" width="6.00390625" style="5" bestFit="1" customWidth="1"/>
    <col min="17" max="17" width="7.875" style="5" bestFit="1" customWidth="1"/>
    <col min="18" max="18" width="9.625" style="8" bestFit="1" customWidth="1"/>
    <col min="19" max="19" width="11.00390625" style="5" customWidth="1"/>
    <col min="20" max="20" width="18.25390625" style="5" bestFit="1" customWidth="1"/>
    <col min="21" max="16384" width="9.125" style="5" customWidth="1"/>
  </cols>
  <sheetData>
    <row r="1" spans="3:17" ht="20.25">
      <c r="C1" s="10" t="s">
        <v>114</v>
      </c>
      <c r="F1" s="32"/>
      <c r="G1" s="32"/>
      <c r="H1" s="2"/>
      <c r="I1" s="2"/>
      <c r="J1" s="2"/>
      <c r="K1" s="4"/>
      <c r="M1" s="3"/>
      <c r="N1" s="33"/>
      <c r="O1" s="2"/>
      <c r="P1" s="2"/>
      <c r="Q1" s="12"/>
    </row>
    <row r="2" spans="2:18" s="34" customFormat="1" ht="21" thickBot="1">
      <c r="B2" s="46"/>
      <c r="C2" s="10" t="s">
        <v>500</v>
      </c>
      <c r="F2" s="35"/>
      <c r="G2" s="35"/>
      <c r="H2" s="2"/>
      <c r="I2" s="35"/>
      <c r="J2" s="2"/>
      <c r="K2" s="35"/>
      <c r="L2" s="35"/>
      <c r="M2" s="36"/>
      <c r="N2" s="37"/>
      <c r="O2" s="35"/>
      <c r="P2" s="35"/>
      <c r="Q2" s="38"/>
      <c r="R2" s="39"/>
    </row>
    <row r="3" spans="1:21" ht="12.75" customHeight="1">
      <c r="A3" s="69" t="s">
        <v>18</v>
      </c>
      <c r="B3" s="84" t="s">
        <v>8</v>
      </c>
      <c r="C3" s="76" t="s">
        <v>23</v>
      </c>
      <c r="D3" s="76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6" t="s">
        <v>11</v>
      </c>
      <c r="K3" s="76" t="s">
        <v>7</v>
      </c>
      <c r="L3" s="76" t="s">
        <v>4</v>
      </c>
      <c r="M3" s="74" t="s">
        <v>1</v>
      </c>
      <c r="N3" s="82" t="s">
        <v>501</v>
      </c>
      <c r="O3" s="73" t="s">
        <v>218</v>
      </c>
      <c r="P3" s="73"/>
      <c r="Q3" s="73"/>
      <c r="R3" s="73"/>
      <c r="S3" s="67" t="s">
        <v>9</v>
      </c>
      <c r="T3" s="67" t="s">
        <v>25</v>
      </c>
      <c r="U3" s="69" t="s">
        <v>18</v>
      </c>
    </row>
    <row r="4" spans="1:21" s="7" customFormat="1" ht="11.25">
      <c r="A4" s="70"/>
      <c r="B4" s="85"/>
      <c r="C4" s="77"/>
      <c r="D4" s="77"/>
      <c r="E4" s="77"/>
      <c r="F4" s="77"/>
      <c r="G4" s="77"/>
      <c r="H4" s="77"/>
      <c r="I4" s="77"/>
      <c r="J4" s="77"/>
      <c r="K4" s="77"/>
      <c r="L4" s="77"/>
      <c r="M4" s="75"/>
      <c r="N4" s="83"/>
      <c r="O4" s="17" t="s">
        <v>502</v>
      </c>
      <c r="P4" s="17" t="s">
        <v>503</v>
      </c>
      <c r="Q4" s="17" t="s">
        <v>504</v>
      </c>
      <c r="R4" s="19" t="s">
        <v>505</v>
      </c>
      <c r="S4" s="68"/>
      <c r="T4" s="68"/>
      <c r="U4" s="70"/>
    </row>
    <row r="5" spans="1:21" ht="12.75">
      <c r="A5" s="14"/>
      <c r="B5" s="47"/>
      <c r="C5" s="14"/>
      <c r="D5" s="14"/>
      <c r="E5" s="14"/>
      <c r="F5" s="23" t="s">
        <v>274</v>
      </c>
      <c r="G5" s="14"/>
      <c r="H5" s="14"/>
      <c r="I5" s="14"/>
      <c r="J5" s="14"/>
      <c r="K5" s="16"/>
      <c r="L5" s="14"/>
      <c r="M5" s="20"/>
      <c r="N5" s="21"/>
      <c r="O5" s="14"/>
      <c r="P5" s="14"/>
      <c r="Q5" s="14"/>
      <c r="R5" s="21"/>
      <c r="S5" s="14"/>
      <c r="T5" s="14"/>
      <c r="U5" s="14"/>
    </row>
    <row r="6" spans="1:21" ht="12.75">
      <c r="A6" s="14">
        <v>12</v>
      </c>
      <c r="B6" s="47" t="s">
        <v>510</v>
      </c>
      <c r="C6" s="14" t="s">
        <v>32</v>
      </c>
      <c r="D6" s="14" t="s">
        <v>31</v>
      </c>
      <c r="E6" s="14">
        <v>100</v>
      </c>
      <c r="F6" s="14" t="s">
        <v>507</v>
      </c>
      <c r="G6" s="14" t="s">
        <v>436</v>
      </c>
      <c r="H6" s="14" t="s">
        <v>437</v>
      </c>
      <c r="I6" s="14" t="s">
        <v>437</v>
      </c>
      <c r="J6" s="14" t="s">
        <v>20</v>
      </c>
      <c r="K6" s="16">
        <v>28360</v>
      </c>
      <c r="L6" s="14" t="s">
        <v>508</v>
      </c>
      <c r="M6" s="20">
        <v>98.8</v>
      </c>
      <c r="N6" s="21"/>
      <c r="O6" s="14">
        <v>55</v>
      </c>
      <c r="P6" s="14">
        <v>148</v>
      </c>
      <c r="Q6" s="14">
        <f aca="true" t="shared" si="0" ref="Q6:Q14">P6*O6</f>
        <v>8140</v>
      </c>
      <c r="R6" s="21">
        <f aca="true" t="shared" si="1" ref="R6:R14">Q6/M6</f>
        <v>82.38866396761134</v>
      </c>
      <c r="S6" s="14"/>
      <c r="T6" s="14"/>
      <c r="U6" s="14">
        <v>12</v>
      </c>
    </row>
    <row r="7" spans="1:21" ht="12.75">
      <c r="A7" s="14">
        <v>5</v>
      </c>
      <c r="B7" s="47" t="s">
        <v>511</v>
      </c>
      <c r="C7" s="14" t="s">
        <v>32</v>
      </c>
      <c r="D7" s="14" t="s">
        <v>31</v>
      </c>
      <c r="E7" s="14">
        <v>90</v>
      </c>
      <c r="F7" s="14" t="s">
        <v>236</v>
      </c>
      <c r="G7" s="14" t="s">
        <v>55</v>
      </c>
      <c r="H7" s="14" t="s">
        <v>237</v>
      </c>
      <c r="I7" s="14" t="s">
        <v>56</v>
      </c>
      <c r="J7" s="14" t="s">
        <v>20</v>
      </c>
      <c r="K7" s="16">
        <v>27808</v>
      </c>
      <c r="L7" s="14" t="s">
        <v>508</v>
      </c>
      <c r="M7" s="20">
        <v>89.05</v>
      </c>
      <c r="N7" s="21"/>
      <c r="O7" s="14">
        <v>55</v>
      </c>
      <c r="P7" s="14">
        <v>68</v>
      </c>
      <c r="Q7" s="14">
        <f t="shared" si="0"/>
        <v>3740</v>
      </c>
      <c r="R7" s="21">
        <f t="shared" si="1"/>
        <v>41.99887703537339</v>
      </c>
      <c r="S7" s="14"/>
      <c r="T7" s="14"/>
      <c r="U7" s="14">
        <v>5</v>
      </c>
    </row>
    <row r="8" spans="1:21" ht="12.75">
      <c r="A8" s="14">
        <v>12</v>
      </c>
      <c r="B8" s="47" t="s">
        <v>510</v>
      </c>
      <c r="C8" s="14" t="s">
        <v>32</v>
      </c>
      <c r="D8" s="14" t="s">
        <v>31</v>
      </c>
      <c r="E8" s="14">
        <v>75</v>
      </c>
      <c r="F8" s="14" t="s">
        <v>404</v>
      </c>
      <c r="G8" s="14" t="s">
        <v>405</v>
      </c>
      <c r="H8" s="14" t="s">
        <v>406</v>
      </c>
      <c r="I8" s="14" t="s">
        <v>406</v>
      </c>
      <c r="J8" s="14" t="s">
        <v>20</v>
      </c>
      <c r="K8" s="16">
        <v>20042</v>
      </c>
      <c r="L8" s="14" t="s">
        <v>509</v>
      </c>
      <c r="M8" s="20">
        <v>74.2</v>
      </c>
      <c r="N8" s="21"/>
      <c r="O8" s="14">
        <v>55</v>
      </c>
      <c r="P8" s="14">
        <v>41</v>
      </c>
      <c r="Q8" s="14">
        <f t="shared" si="0"/>
        <v>2255</v>
      </c>
      <c r="R8" s="21">
        <f t="shared" si="1"/>
        <v>30.390835579514825</v>
      </c>
      <c r="S8" s="14"/>
      <c r="T8" s="14" t="s">
        <v>422</v>
      </c>
      <c r="U8" s="14">
        <v>12</v>
      </c>
    </row>
    <row r="9" spans="1:21" ht="12.75">
      <c r="A9" s="14">
        <v>5</v>
      </c>
      <c r="B9" s="47" t="s">
        <v>511</v>
      </c>
      <c r="C9" s="14" t="s">
        <v>32</v>
      </c>
      <c r="D9" s="14" t="s">
        <v>31</v>
      </c>
      <c r="E9" s="14">
        <v>60</v>
      </c>
      <c r="F9" s="14" t="s">
        <v>100</v>
      </c>
      <c r="G9" s="14" t="s">
        <v>101</v>
      </c>
      <c r="H9" s="14" t="s">
        <v>102</v>
      </c>
      <c r="I9" s="14" t="s">
        <v>102</v>
      </c>
      <c r="J9" s="14" t="s">
        <v>20</v>
      </c>
      <c r="K9" s="16">
        <v>23400</v>
      </c>
      <c r="L9" s="14" t="s">
        <v>509</v>
      </c>
      <c r="M9" s="20">
        <v>59.65</v>
      </c>
      <c r="N9" s="21"/>
      <c r="O9" s="14">
        <v>55</v>
      </c>
      <c r="P9" s="14">
        <v>29</v>
      </c>
      <c r="Q9" s="14">
        <f t="shared" si="0"/>
        <v>1595</v>
      </c>
      <c r="R9" s="21">
        <f t="shared" si="1"/>
        <v>26.739312657166806</v>
      </c>
      <c r="S9" s="14"/>
      <c r="T9" s="14" t="s">
        <v>215</v>
      </c>
      <c r="U9" s="14">
        <v>5</v>
      </c>
    </row>
    <row r="10" spans="1:21" ht="12.75">
      <c r="A10" s="14">
        <v>12</v>
      </c>
      <c r="B10" s="47" t="s">
        <v>510</v>
      </c>
      <c r="C10" s="14" t="s">
        <v>32</v>
      </c>
      <c r="D10" s="14" t="s">
        <v>31</v>
      </c>
      <c r="E10" s="14">
        <v>90</v>
      </c>
      <c r="F10" s="14" t="s">
        <v>435</v>
      </c>
      <c r="G10" s="14" t="s">
        <v>436</v>
      </c>
      <c r="H10" s="14" t="s">
        <v>437</v>
      </c>
      <c r="I10" s="14" t="s">
        <v>437</v>
      </c>
      <c r="J10" s="14" t="s">
        <v>20</v>
      </c>
      <c r="K10" s="16">
        <v>19844</v>
      </c>
      <c r="L10" s="14" t="s">
        <v>509</v>
      </c>
      <c r="M10" s="20">
        <v>88.65</v>
      </c>
      <c r="N10" s="21"/>
      <c r="O10" s="14">
        <v>75</v>
      </c>
      <c r="P10" s="14">
        <v>25</v>
      </c>
      <c r="Q10" s="14">
        <f t="shared" si="0"/>
        <v>1875</v>
      </c>
      <c r="R10" s="21">
        <f t="shared" si="1"/>
        <v>21.150592216582062</v>
      </c>
      <c r="S10" s="14"/>
      <c r="T10" s="14"/>
      <c r="U10" s="14">
        <v>12</v>
      </c>
    </row>
    <row r="11" spans="1:21" ht="12.75">
      <c r="A11" s="14">
        <v>12</v>
      </c>
      <c r="B11" s="47" t="s">
        <v>510</v>
      </c>
      <c r="C11" s="14" t="s">
        <v>32</v>
      </c>
      <c r="D11" s="14" t="s">
        <v>31</v>
      </c>
      <c r="E11" s="14">
        <v>82.5</v>
      </c>
      <c r="F11" s="14" t="s">
        <v>506</v>
      </c>
      <c r="G11" s="14" t="s">
        <v>55</v>
      </c>
      <c r="H11" s="14" t="s">
        <v>408</v>
      </c>
      <c r="I11" s="14" t="s">
        <v>56</v>
      </c>
      <c r="J11" s="14" t="s">
        <v>20</v>
      </c>
      <c r="K11" s="16">
        <v>30668</v>
      </c>
      <c r="L11" s="14" t="s">
        <v>19</v>
      </c>
      <c r="M11" s="20">
        <v>80.75</v>
      </c>
      <c r="N11" s="21"/>
      <c r="O11" s="14">
        <v>55</v>
      </c>
      <c r="P11" s="14">
        <v>44</v>
      </c>
      <c r="Q11" s="14">
        <f t="shared" si="0"/>
        <v>2420</v>
      </c>
      <c r="R11" s="21">
        <f t="shared" si="1"/>
        <v>29.96904024767802</v>
      </c>
      <c r="S11" s="14"/>
      <c r="T11" s="14" t="s">
        <v>486</v>
      </c>
      <c r="U11" s="14">
        <v>12</v>
      </c>
    </row>
    <row r="12" spans="1:21" ht="12.75">
      <c r="A12" s="14"/>
      <c r="B12" s="47"/>
      <c r="C12" s="14"/>
      <c r="D12" s="14"/>
      <c r="E12" s="14"/>
      <c r="F12" s="23" t="s">
        <v>276</v>
      </c>
      <c r="G12" s="14"/>
      <c r="H12" s="14"/>
      <c r="I12" s="14"/>
      <c r="J12" s="14"/>
      <c r="K12" s="16"/>
      <c r="L12" s="14"/>
      <c r="M12" s="20"/>
      <c r="N12" s="21"/>
      <c r="O12" s="14"/>
      <c r="P12" s="14"/>
      <c r="Q12" s="14"/>
      <c r="R12" s="21"/>
      <c r="S12" s="14"/>
      <c r="T12" s="14"/>
      <c r="U12" s="14"/>
    </row>
    <row r="13" spans="1:21" ht="12.75">
      <c r="A13" s="14">
        <v>12</v>
      </c>
      <c r="B13" s="47" t="s">
        <v>510</v>
      </c>
      <c r="C13" s="14" t="s">
        <v>180</v>
      </c>
      <c r="D13" s="14" t="s">
        <v>31</v>
      </c>
      <c r="E13" s="14">
        <v>100</v>
      </c>
      <c r="F13" s="14" t="s">
        <v>507</v>
      </c>
      <c r="G13" s="14" t="s">
        <v>436</v>
      </c>
      <c r="H13" s="14" t="s">
        <v>437</v>
      </c>
      <c r="I13" s="14" t="s">
        <v>437</v>
      </c>
      <c r="J13" s="14" t="s">
        <v>20</v>
      </c>
      <c r="K13" s="16">
        <v>28360</v>
      </c>
      <c r="L13" s="14" t="s">
        <v>508</v>
      </c>
      <c r="M13" s="20">
        <v>98.9</v>
      </c>
      <c r="N13" s="21"/>
      <c r="O13" s="14">
        <v>55</v>
      </c>
      <c r="P13" s="14">
        <v>133</v>
      </c>
      <c r="Q13" s="14">
        <f t="shared" si="0"/>
        <v>7315</v>
      </c>
      <c r="R13" s="21">
        <f t="shared" si="1"/>
        <v>73.96359959555106</v>
      </c>
      <c r="S13" s="14"/>
      <c r="T13" s="14"/>
      <c r="U13" s="14">
        <v>12</v>
      </c>
    </row>
    <row r="14" spans="1:21" ht="12.75">
      <c r="A14" s="14">
        <v>12</v>
      </c>
      <c r="B14" s="47" t="s">
        <v>510</v>
      </c>
      <c r="C14" s="14" t="s">
        <v>180</v>
      </c>
      <c r="D14" s="14" t="s">
        <v>31</v>
      </c>
      <c r="E14" s="14">
        <v>90</v>
      </c>
      <c r="F14" s="14" t="s">
        <v>435</v>
      </c>
      <c r="G14" s="14" t="s">
        <v>436</v>
      </c>
      <c r="H14" s="14" t="s">
        <v>437</v>
      </c>
      <c r="I14" s="14" t="s">
        <v>437</v>
      </c>
      <c r="J14" s="14" t="s">
        <v>20</v>
      </c>
      <c r="K14" s="16">
        <v>19844</v>
      </c>
      <c r="L14" s="14" t="s">
        <v>509</v>
      </c>
      <c r="M14" s="20">
        <v>88.65</v>
      </c>
      <c r="N14" s="21"/>
      <c r="O14" s="14">
        <v>55</v>
      </c>
      <c r="P14" s="14">
        <v>30</v>
      </c>
      <c r="Q14" s="14">
        <f t="shared" si="0"/>
        <v>1650</v>
      </c>
      <c r="R14" s="21">
        <f t="shared" si="1"/>
        <v>18.612521150592215</v>
      </c>
      <c r="S14" s="14"/>
      <c r="T14" s="14"/>
      <c r="U14" s="14">
        <v>12</v>
      </c>
    </row>
    <row r="15" spans="1:21" ht="12.75">
      <c r="A15" s="14">
        <v>12</v>
      </c>
      <c r="B15" s="47" t="s">
        <v>510</v>
      </c>
      <c r="C15" s="14" t="s">
        <v>180</v>
      </c>
      <c r="D15" s="14" t="s">
        <v>31</v>
      </c>
      <c r="E15" s="14">
        <v>110</v>
      </c>
      <c r="F15" s="14" t="s">
        <v>591</v>
      </c>
      <c r="G15" s="14" t="s">
        <v>77</v>
      </c>
      <c r="H15" s="14" t="s">
        <v>52</v>
      </c>
      <c r="I15" s="14" t="s">
        <v>52</v>
      </c>
      <c r="J15" s="14" t="s">
        <v>20</v>
      </c>
      <c r="K15" s="16">
        <v>29487</v>
      </c>
      <c r="L15" s="14" t="s">
        <v>19</v>
      </c>
      <c r="M15" s="20">
        <v>101.95</v>
      </c>
      <c r="N15" s="21"/>
      <c r="O15" s="14">
        <v>75</v>
      </c>
      <c r="P15" s="14">
        <v>30</v>
      </c>
      <c r="Q15" s="14">
        <f>P15*O15</f>
        <v>2250</v>
      </c>
      <c r="R15" s="21">
        <f>Q15/M15</f>
        <v>22.069641981363414</v>
      </c>
      <c r="S15" s="14"/>
      <c r="T15" s="14" t="s">
        <v>169</v>
      </c>
      <c r="U15" s="14">
        <v>12</v>
      </c>
    </row>
  </sheetData>
  <sheetProtection/>
  <mergeCells count="18">
    <mergeCell ref="S3:S4"/>
    <mergeCell ref="T3:T4"/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0"/>
  <sheetViews>
    <sheetView zoomScale="85" zoomScaleNormal="85" zoomScalePageLayoutView="0" workbookViewId="0" topLeftCell="G1">
      <selection activeCell="T11" sqref="T11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0.375" style="5" bestFit="1" customWidth="1"/>
    <col min="7" max="7" width="14.75390625" style="5" bestFit="1" customWidth="1"/>
    <col min="8" max="8" width="22.375" style="5" bestFit="1" customWidth="1"/>
    <col min="9" max="10" width="1.75390625" style="5" customWidth="1"/>
    <col min="11" max="11" width="13.25390625" style="6" bestFit="1" customWidth="1"/>
    <col min="12" max="12" width="18.625" style="12" bestFit="1" customWidth="1"/>
    <col min="13" max="13" width="6.625" style="6" bestFit="1" customWidth="1"/>
    <col min="14" max="14" width="6.625" style="8" bestFit="1" customWidth="1"/>
    <col min="15" max="15" width="5.00390625" style="1" customWidth="1"/>
    <col min="16" max="16" width="7.00390625" style="5" bestFit="1" customWidth="1"/>
    <col min="17" max="17" width="6.00390625" style="30" bestFit="1" customWidth="1"/>
    <col min="18" max="18" width="6.00390625" style="12" bestFit="1" customWidth="1"/>
    <col min="19" max="19" width="6.625" style="5" bestFit="1" customWidth="1"/>
    <col min="20" max="20" width="7.625" style="8" bestFit="1" customWidth="1"/>
    <col min="21" max="21" width="5.625" style="5" customWidth="1"/>
    <col min="22" max="22" width="5.00390625" style="5" bestFit="1" customWidth="1"/>
    <col min="23" max="23" width="5.00390625" style="30" bestFit="1" customWidth="1"/>
    <col min="24" max="24" width="5.125" style="12" customWidth="1"/>
    <col min="25" max="25" width="6.625" style="30" bestFit="1" customWidth="1"/>
    <col min="26" max="26" width="7.625" style="8" bestFit="1" customWidth="1"/>
    <col min="27" max="27" width="6.125" style="5" bestFit="1" customWidth="1"/>
    <col min="28" max="28" width="8.625" style="8" bestFit="1" customWidth="1"/>
    <col min="29" max="29" width="11.75390625" style="5" customWidth="1"/>
    <col min="30" max="30" width="12.875" style="5" bestFit="1" customWidth="1"/>
    <col min="31" max="31" width="4.875" style="5" customWidth="1"/>
    <col min="32" max="16384" width="9.1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3"/>
      <c r="L1" s="5"/>
      <c r="M1" s="3"/>
      <c r="N1" s="42"/>
      <c r="O1" s="9"/>
      <c r="P1" s="2"/>
      <c r="Q1" s="2"/>
      <c r="R1" s="4"/>
      <c r="S1" s="2"/>
      <c r="T1" s="42"/>
      <c r="W1" s="5"/>
    </row>
    <row r="2" spans="3:23" ht="21" thickBot="1">
      <c r="C2" s="10" t="s">
        <v>357</v>
      </c>
      <c r="D2" s="2"/>
      <c r="E2" s="2"/>
      <c r="F2" s="2"/>
      <c r="G2" s="2"/>
      <c r="H2" s="2"/>
      <c r="I2" s="4"/>
      <c r="K2" s="3"/>
      <c r="L2" s="5"/>
      <c r="M2" s="3"/>
      <c r="N2" s="42"/>
      <c r="O2" s="9"/>
      <c r="P2" s="2"/>
      <c r="Q2" s="2"/>
      <c r="R2" s="4"/>
      <c r="S2" s="2"/>
      <c r="T2" s="42"/>
      <c r="W2" s="5"/>
    </row>
    <row r="3" spans="1:31" ht="12.75" customHeight="1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8" t="s">
        <v>11</v>
      </c>
      <c r="K3" s="78" t="s">
        <v>7</v>
      </c>
      <c r="L3" s="78" t="s">
        <v>4</v>
      </c>
      <c r="M3" s="90" t="s">
        <v>1</v>
      </c>
      <c r="N3" s="92" t="s">
        <v>0</v>
      </c>
      <c r="O3" s="94" t="s">
        <v>358</v>
      </c>
      <c r="P3" s="95"/>
      <c r="Q3" s="95"/>
      <c r="R3" s="95"/>
      <c r="S3" s="95"/>
      <c r="T3" s="96"/>
      <c r="U3" s="94" t="s">
        <v>359</v>
      </c>
      <c r="V3" s="95"/>
      <c r="W3" s="95"/>
      <c r="X3" s="95"/>
      <c r="Y3" s="95"/>
      <c r="Z3" s="96"/>
      <c r="AA3" s="94" t="s">
        <v>15</v>
      </c>
      <c r="AB3" s="96"/>
      <c r="AC3" s="97" t="s">
        <v>9</v>
      </c>
      <c r="AD3" s="86" t="s">
        <v>25</v>
      </c>
      <c r="AE3" s="88" t="s">
        <v>18</v>
      </c>
    </row>
    <row r="4" spans="1:31" s="7" customFormat="1" ht="13.5" customHeight="1">
      <c r="A4" s="70"/>
      <c r="B4" s="77"/>
      <c r="C4" s="79"/>
      <c r="D4" s="79"/>
      <c r="E4" s="77"/>
      <c r="F4" s="77"/>
      <c r="G4" s="77"/>
      <c r="H4" s="77"/>
      <c r="I4" s="77"/>
      <c r="J4" s="79"/>
      <c r="K4" s="79"/>
      <c r="L4" s="79"/>
      <c r="M4" s="91"/>
      <c r="N4" s="93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>
        <v>1</v>
      </c>
      <c r="V4" s="18">
        <v>2</v>
      </c>
      <c r="W4" s="17">
        <v>3</v>
      </c>
      <c r="X4" s="17">
        <v>4</v>
      </c>
      <c r="Y4" s="17" t="s">
        <v>6</v>
      </c>
      <c r="Z4" s="19" t="s">
        <v>0</v>
      </c>
      <c r="AA4" s="17" t="s">
        <v>17</v>
      </c>
      <c r="AB4" s="19" t="s">
        <v>0</v>
      </c>
      <c r="AC4" s="98"/>
      <c r="AD4" s="87"/>
      <c r="AE4" s="89"/>
    </row>
    <row r="5" spans="1:31" ht="12.75">
      <c r="A5" s="14"/>
      <c r="B5" s="14"/>
      <c r="C5" s="14"/>
      <c r="D5" s="14"/>
      <c r="E5" s="14"/>
      <c r="F5" s="23" t="s">
        <v>375</v>
      </c>
      <c r="G5" s="23" t="s">
        <v>165</v>
      </c>
      <c r="H5" s="23" t="s">
        <v>274</v>
      </c>
      <c r="I5" s="14"/>
      <c r="J5" s="14"/>
      <c r="K5" s="16"/>
      <c r="L5" s="24"/>
      <c r="M5" s="20"/>
      <c r="N5" s="21"/>
      <c r="O5" s="22"/>
      <c r="P5" s="41"/>
      <c r="Q5" s="41"/>
      <c r="R5" s="24"/>
      <c r="S5" s="14"/>
      <c r="T5" s="21"/>
      <c r="U5" s="41"/>
      <c r="V5" s="14"/>
      <c r="W5" s="41"/>
      <c r="X5" s="24"/>
      <c r="Y5" s="23"/>
      <c r="Z5" s="21"/>
      <c r="AA5" s="14"/>
      <c r="AB5" s="21"/>
      <c r="AC5" s="14"/>
      <c r="AD5" s="14"/>
      <c r="AE5" s="14"/>
    </row>
    <row r="6" spans="1:31" ht="12.75">
      <c r="A6" s="14">
        <v>12</v>
      </c>
      <c r="B6" s="14">
        <v>1</v>
      </c>
      <c r="C6" s="14" t="s">
        <v>32</v>
      </c>
      <c r="D6" s="14" t="s">
        <v>31</v>
      </c>
      <c r="E6" s="14">
        <v>60</v>
      </c>
      <c r="F6" s="14" t="s">
        <v>100</v>
      </c>
      <c r="G6" s="14" t="s">
        <v>101</v>
      </c>
      <c r="H6" s="14" t="s">
        <v>102</v>
      </c>
      <c r="I6" s="14" t="s">
        <v>102</v>
      </c>
      <c r="J6" s="14" t="s">
        <v>20</v>
      </c>
      <c r="K6" s="16">
        <v>23400</v>
      </c>
      <c r="L6" s="24" t="s">
        <v>36</v>
      </c>
      <c r="M6" s="20">
        <v>59.65</v>
      </c>
      <c r="N6" s="21">
        <v>1.0886</v>
      </c>
      <c r="O6" s="22"/>
      <c r="P6" s="22"/>
      <c r="Q6" s="22"/>
      <c r="R6" s="24"/>
      <c r="S6" s="14"/>
      <c r="T6" s="21">
        <f aca="true" t="shared" si="0" ref="T6:T14">S6*N6</f>
        <v>0</v>
      </c>
      <c r="U6" s="14">
        <v>40</v>
      </c>
      <c r="V6" s="14">
        <v>45</v>
      </c>
      <c r="W6" s="14">
        <v>47.5</v>
      </c>
      <c r="X6" s="24"/>
      <c r="Y6" s="23">
        <v>47.5</v>
      </c>
      <c r="Z6" s="21">
        <f aca="true" t="shared" si="1" ref="Z6:Z14">Y6*N6</f>
        <v>51.7085</v>
      </c>
      <c r="AA6" s="14">
        <f aca="true" t="shared" si="2" ref="AA6:AA14">Y6+S6</f>
        <v>47.5</v>
      </c>
      <c r="AB6" s="21">
        <f aca="true" t="shared" si="3" ref="AB6:AB14">AA6*N6</f>
        <v>51.7085</v>
      </c>
      <c r="AC6" s="14"/>
      <c r="AD6" s="14" t="s">
        <v>215</v>
      </c>
      <c r="AE6" s="14">
        <v>12</v>
      </c>
    </row>
    <row r="7" spans="1:31" ht="12.75">
      <c r="A7" s="14">
        <v>12</v>
      </c>
      <c r="B7" s="14">
        <v>1</v>
      </c>
      <c r="C7" s="14" t="s">
        <v>32</v>
      </c>
      <c r="D7" s="14" t="s">
        <v>31</v>
      </c>
      <c r="E7" s="14">
        <v>67.5</v>
      </c>
      <c r="F7" s="14" t="s">
        <v>368</v>
      </c>
      <c r="G7" s="14" t="s">
        <v>256</v>
      </c>
      <c r="H7" s="14" t="s">
        <v>233</v>
      </c>
      <c r="I7" s="14" t="s">
        <v>233</v>
      </c>
      <c r="J7" s="14" t="s">
        <v>20</v>
      </c>
      <c r="K7" s="16">
        <v>35842</v>
      </c>
      <c r="L7" s="24" t="s">
        <v>19</v>
      </c>
      <c r="M7" s="20">
        <v>66.35</v>
      </c>
      <c r="N7" s="21">
        <v>0.7377</v>
      </c>
      <c r="O7" s="22"/>
      <c r="P7" s="22"/>
      <c r="Q7" s="22"/>
      <c r="R7" s="24"/>
      <c r="S7" s="14"/>
      <c r="T7" s="21">
        <f t="shared" si="0"/>
        <v>0</v>
      </c>
      <c r="U7" s="14">
        <v>47.5</v>
      </c>
      <c r="V7" s="14">
        <v>55</v>
      </c>
      <c r="W7" s="41">
        <v>60</v>
      </c>
      <c r="X7" s="24"/>
      <c r="Y7" s="23">
        <v>55</v>
      </c>
      <c r="Z7" s="21">
        <f t="shared" si="1"/>
        <v>40.5735</v>
      </c>
      <c r="AA7" s="14">
        <f t="shared" si="2"/>
        <v>55</v>
      </c>
      <c r="AB7" s="21">
        <f t="shared" si="3"/>
        <v>40.5735</v>
      </c>
      <c r="AC7" s="14"/>
      <c r="AD7" s="14" t="s">
        <v>373</v>
      </c>
      <c r="AE7" s="14">
        <v>12</v>
      </c>
    </row>
    <row r="8" spans="1:31" ht="12.75">
      <c r="A8" s="14">
        <v>12</v>
      </c>
      <c r="B8" s="14">
        <v>1</v>
      </c>
      <c r="C8" s="14" t="s">
        <v>32</v>
      </c>
      <c r="D8" s="14" t="s">
        <v>31</v>
      </c>
      <c r="E8" s="14">
        <v>75</v>
      </c>
      <c r="F8" s="14" t="s">
        <v>366</v>
      </c>
      <c r="G8" s="14" t="s">
        <v>63</v>
      </c>
      <c r="H8" s="14" t="s">
        <v>365</v>
      </c>
      <c r="I8" s="14" t="s">
        <v>56</v>
      </c>
      <c r="J8" s="14" t="s">
        <v>20</v>
      </c>
      <c r="K8" s="16">
        <v>32723</v>
      </c>
      <c r="L8" s="24" t="s">
        <v>19</v>
      </c>
      <c r="M8" s="20">
        <v>73.45</v>
      </c>
      <c r="N8" s="21">
        <v>0.6752</v>
      </c>
      <c r="O8" s="22"/>
      <c r="P8" s="22"/>
      <c r="Q8" s="22"/>
      <c r="R8" s="24"/>
      <c r="S8" s="14"/>
      <c r="T8" s="21">
        <f t="shared" si="0"/>
        <v>0</v>
      </c>
      <c r="U8" s="14">
        <v>47.5</v>
      </c>
      <c r="V8" s="14">
        <v>50</v>
      </c>
      <c r="W8" s="41">
        <v>52.5</v>
      </c>
      <c r="X8" s="24"/>
      <c r="Y8" s="23">
        <v>50</v>
      </c>
      <c r="Z8" s="21">
        <f t="shared" si="1"/>
        <v>33.76</v>
      </c>
      <c r="AA8" s="14">
        <f t="shared" si="2"/>
        <v>50</v>
      </c>
      <c r="AB8" s="21">
        <f t="shared" si="3"/>
        <v>33.76</v>
      </c>
      <c r="AC8" s="14"/>
      <c r="AD8" s="14" t="s">
        <v>374</v>
      </c>
      <c r="AE8" s="14">
        <v>12</v>
      </c>
    </row>
    <row r="9" spans="1:31" ht="12.75">
      <c r="A9" s="14">
        <v>5</v>
      </c>
      <c r="B9" s="14">
        <v>2</v>
      </c>
      <c r="C9" s="14" t="s">
        <v>32</v>
      </c>
      <c r="D9" s="14" t="s">
        <v>31</v>
      </c>
      <c r="E9" s="14">
        <v>75</v>
      </c>
      <c r="F9" s="14" t="s">
        <v>364</v>
      </c>
      <c r="G9" s="14" t="s">
        <v>63</v>
      </c>
      <c r="H9" s="14" t="s">
        <v>365</v>
      </c>
      <c r="I9" s="14" t="s">
        <v>56</v>
      </c>
      <c r="J9" s="14" t="s">
        <v>20</v>
      </c>
      <c r="K9" s="16">
        <v>30217</v>
      </c>
      <c r="L9" s="24" t="s">
        <v>19</v>
      </c>
      <c r="M9" s="20">
        <v>72</v>
      </c>
      <c r="N9" s="21">
        <v>0.6867</v>
      </c>
      <c r="O9" s="22"/>
      <c r="P9" s="22"/>
      <c r="Q9" s="22"/>
      <c r="R9" s="24"/>
      <c r="S9" s="14"/>
      <c r="T9" s="21">
        <f t="shared" si="0"/>
        <v>0</v>
      </c>
      <c r="U9" s="14">
        <v>45</v>
      </c>
      <c r="V9" s="41">
        <v>47.5</v>
      </c>
      <c r="W9" s="14">
        <v>47.5</v>
      </c>
      <c r="X9" s="24"/>
      <c r="Y9" s="23">
        <v>47.5</v>
      </c>
      <c r="Z9" s="21">
        <f t="shared" si="1"/>
        <v>32.618249999999996</v>
      </c>
      <c r="AA9" s="14">
        <f t="shared" si="2"/>
        <v>47.5</v>
      </c>
      <c r="AB9" s="21">
        <f t="shared" si="3"/>
        <v>32.618249999999996</v>
      </c>
      <c r="AC9" s="14"/>
      <c r="AD9" s="14" t="s">
        <v>374</v>
      </c>
      <c r="AE9" s="14">
        <v>5</v>
      </c>
    </row>
    <row r="10" spans="1:31" ht="12.75">
      <c r="A10" s="14">
        <v>3</v>
      </c>
      <c r="B10" s="14">
        <v>3</v>
      </c>
      <c r="C10" s="14" t="s">
        <v>32</v>
      </c>
      <c r="D10" s="14" t="s">
        <v>31</v>
      </c>
      <c r="E10" s="14">
        <v>75</v>
      </c>
      <c r="F10" s="14" t="s">
        <v>367</v>
      </c>
      <c r="G10" s="14" t="s">
        <v>55</v>
      </c>
      <c r="H10" s="14" t="s">
        <v>104</v>
      </c>
      <c r="I10" s="14" t="s">
        <v>56</v>
      </c>
      <c r="J10" s="14" t="s">
        <v>20</v>
      </c>
      <c r="K10" s="16">
        <v>32703</v>
      </c>
      <c r="L10" s="24" t="s">
        <v>19</v>
      </c>
      <c r="M10" s="20">
        <v>73.85</v>
      </c>
      <c r="N10" s="21">
        <v>0.673</v>
      </c>
      <c r="O10" s="22"/>
      <c r="P10" s="22"/>
      <c r="Q10" s="22"/>
      <c r="R10" s="24"/>
      <c r="S10" s="14"/>
      <c r="T10" s="21">
        <f t="shared" si="0"/>
        <v>0</v>
      </c>
      <c r="U10" s="14">
        <v>40</v>
      </c>
      <c r="V10" s="14">
        <v>47.5</v>
      </c>
      <c r="W10" s="41">
        <v>52.5</v>
      </c>
      <c r="X10" s="24"/>
      <c r="Y10" s="23">
        <v>47.5</v>
      </c>
      <c r="Z10" s="21">
        <f t="shared" si="1"/>
        <v>31.9675</v>
      </c>
      <c r="AA10" s="14">
        <f t="shared" si="2"/>
        <v>47.5</v>
      </c>
      <c r="AB10" s="21">
        <f t="shared" si="3"/>
        <v>31.9675</v>
      </c>
      <c r="AC10" s="14"/>
      <c r="AD10" s="14"/>
      <c r="AE10" s="14">
        <v>3</v>
      </c>
    </row>
    <row r="11" spans="1:31" ht="12.75">
      <c r="A11" s="14">
        <v>12</v>
      </c>
      <c r="B11" s="14">
        <v>1</v>
      </c>
      <c r="C11" s="14" t="s">
        <v>32</v>
      </c>
      <c r="D11" s="14" t="s">
        <v>31</v>
      </c>
      <c r="E11" s="14">
        <v>90</v>
      </c>
      <c r="F11" s="14" t="s">
        <v>231</v>
      </c>
      <c r="G11" s="14" t="s">
        <v>232</v>
      </c>
      <c r="H11" s="14" t="s">
        <v>233</v>
      </c>
      <c r="I11" s="14" t="s">
        <v>233</v>
      </c>
      <c r="J11" s="14" t="s">
        <v>20</v>
      </c>
      <c r="K11" s="16">
        <v>31598</v>
      </c>
      <c r="L11" s="24" t="s">
        <v>19</v>
      </c>
      <c r="M11" s="20">
        <v>89.35</v>
      </c>
      <c r="N11" s="21">
        <v>0.5881</v>
      </c>
      <c r="O11" s="22"/>
      <c r="P11" s="22"/>
      <c r="Q11" s="22"/>
      <c r="R11" s="24"/>
      <c r="S11" s="14"/>
      <c r="T11" s="21">
        <f t="shared" si="0"/>
        <v>0</v>
      </c>
      <c r="U11" s="14">
        <v>60</v>
      </c>
      <c r="V11" s="41">
        <v>67.5</v>
      </c>
      <c r="W11" s="23">
        <v>67.5</v>
      </c>
      <c r="X11" s="24"/>
      <c r="Y11" s="23">
        <v>67.5</v>
      </c>
      <c r="Z11" s="21">
        <f t="shared" si="1"/>
        <v>39.696749999999994</v>
      </c>
      <c r="AA11" s="14">
        <f t="shared" si="2"/>
        <v>67.5</v>
      </c>
      <c r="AB11" s="21">
        <f t="shared" si="3"/>
        <v>39.696749999999994</v>
      </c>
      <c r="AC11" s="14"/>
      <c r="AD11" s="14"/>
      <c r="AE11" s="14">
        <v>12</v>
      </c>
    </row>
    <row r="12" spans="1:31" ht="12.75">
      <c r="A12" s="14">
        <v>5</v>
      </c>
      <c r="B12" s="14">
        <v>2</v>
      </c>
      <c r="C12" s="14" t="s">
        <v>32</v>
      </c>
      <c r="D12" s="14" t="s">
        <v>31</v>
      </c>
      <c r="E12" s="14">
        <v>90</v>
      </c>
      <c r="F12" s="14" t="s">
        <v>372</v>
      </c>
      <c r="G12" s="14" t="s">
        <v>63</v>
      </c>
      <c r="H12" s="14" t="s">
        <v>365</v>
      </c>
      <c r="I12" s="14" t="s">
        <v>56</v>
      </c>
      <c r="J12" s="14" t="s">
        <v>20</v>
      </c>
      <c r="K12" s="16">
        <v>30253</v>
      </c>
      <c r="L12" s="24" t="s">
        <v>19</v>
      </c>
      <c r="M12" s="20">
        <v>89.65</v>
      </c>
      <c r="N12" s="21">
        <v>0.5865</v>
      </c>
      <c r="O12" s="22"/>
      <c r="P12" s="22"/>
      <c r="Q12" s="22"/>
      <c r="R12" s="24"/>
      <c r="S12" s="14"/>
      <c r="T12" s="21">
        <f t="shared" si="0"/>
        <v>0</v>
      </c>
      <c r="U12" s="41">
        <v>60</v>
      </c>
      <c r="V12" s="14">
        <v>60</v>
      </c>
      <c r="W12" s="41">
        <v>65</v>
      </c>
      <c r="X12" s="24"/>
      <c r="Y12" s="23">
        <v>60</v>
      </c>
      <c r="Z12" s="21">
        <f t="shared" si="1"/>
        <v>35.19</v>
      </c>
      <c r="AA12" s="14">
        <f t="shared" si="2"/>
        <v>60</v>
      </c>
      <c r="AB12" s="21">
        <f t="shared" si="3"/>
        <v>35.19</v>
      </c>
      <c r="AC12" s="14"/>
      <c r="AD12" s="14"/>
      <c r="AE12" s="14">
        <v>5</v>
      </c>
    </row>
    <row r="13" spans="1:31" ht="12.75">
      <c r="A13" s="14">
        <v>3</v>
      </c>
      <c r="B13" s="14">
        <v>3</v>
      </c>
      <c r="C13" s="14" t="s">
        <v>32</v>
      </c>
      <c r="D13" s="14" t="s">
        <v>31</v>
      </c>
      <c r="E13" s="14">
        <v>90</v>
      </c>
      <c r="F13" s="14" t="s">
        <v>363</v>
      </c>
      <c r="G13" s="14" t="s">
        <v>101</v>
      </c>
      <c r="H13" s="14" t="s">
        <v>102</v>
      </c>
      <c r="I13" s="14" t="s">
        <v>102</v>
      </c>
      <c r="J13" s="14" t="s">
        <v>20</v>
      </c>
      <c r="K13" s="16">
        <v>30579</v>
      </c>
      <c r="L13" s="24" t="s">
        <v>19</v>
      </c>
      <c r="M13" s="20">
        <v>89.35</v>
      </c>
      <c r="N13" s="21">
        <v>0.5881</v>
      </c>
      <c r="O13" s="22"/>
      <c r="P13" s="22"/>
      <c r="Q13" s="22"/>
      <c r="R13" s="24"/>
      <c r="S13" s="14"/>
      <c r="T13" s="21">
        <f t="shared" si="0"/>
        <v>0</v>
      </c>
      <c r="U13" s="14">
        <v>40</v>
      </c>
      <c r="V13" s="14">
        <v>42.5</v>
      </c>
      <c r="W13" s="14">
        <v>45</v>
      </c>
      <c r="X13" s="24"/>
      <c r="Y13" s="23">
        <v>45</v>
      </c>
      <c r="Z13" s="21">
        <f t="shared" si="1"/>
        <v>26.464499999999997</v>
      </c>
      <c r="AA13" s="14">
        <f t="shared" si="2"/>
        <v>45</v>
      </c>
      <c r="AB13" s="21">
        <f t="shared" si="3"/>
        <v>26.464499999999997</v>
      </c>
      <c r="AC13" s="14"/>
      <c r="AD13" s="14" t="s">
        <v>215</v>
      </c>
      <c r="AE13" s="14">
        <v>3</v>
      </c>
    </row>
    <row r="14" spans="1:31" ht="12.75">
      <c r="A14" s="14">
        <v>12</v>
      </c>
      <c r="B14" s="14">
        <v>1</v>
      </c>
      <c r="C14" s="14" t="s">
        <v>32</v>
      </c>
      <c r="D14" s="14" t="s">
        <v>31</v>
      </c>
      <c r="E14" s="14">
        <v>110</v>
      </c>
      <c r="F14" s="14" t="s">
        <v>369</v>
      </c>
      <c r="G14" s="14" t="s">
        <v>370</v>
      </c>
      <c r="H14" s="14" t="s">
        <v>371</v>
      </c>
      <c r="I14" s="14" t="s">
        <v>371</v>
      </c>
      <c r="J14" s="14" t="s">
        <v>20</v>
      </c>
      <c r="K14" s="16">
        <v>21838</v>
      </c>
      <c r="L14" s="24" t="s">
        <v>44</v>
      </c>
      <c r="M14" s="20">
        <v>106.9</v>
      </c>
      <c r="N14" s="21">
        <v>0.83</v>
      </c>
      <c r="O14" s="22"/>
      <c r="P14" s="22"/>
      <c r="Q14" s="22"/>
      <c r="R14" s="24"/>
      <c r="S14" s="14"/>
      <c r="T14" s="21">
        <f t="shared" si="0"/>
        <v>0</v>
      </c>
      <c r="U14" s="14">
        <v>50</v>
      </c>
      <c r="V14" s="14">
        <v>55</v>
      </c>
      <c r="W14" s="14">
        <v>60</v>
      </c>
      <c r="X14" s="14">
        <v>63</v>
      </c>
      <c r="Y14" s="23">
        <v>60</v>
      </c>
      <c r="Z14" s="21">
        <f t="shared" si="1"/>
        <v>49.8</v>
      </c>
      <c r="AA14" s="14">
        <f t="shared" si="2"/>
        <v>60</v>
      </c>
      <c r="AB14" s="21">
        <f t="shared" si="3"/>
        <v>49.8</v>
      </c>
      <c r="AC14" s="14"/>
      <c r="AD14" s="14"/>
      <c r="AE14" s="14">
        <v>12</v>
      </c>
    </row>
    <row r="15" spans="1:31" ht="12.75">
      <c r="A15" s="14"/>
      <c r="B15" s="14"/>
      <c r="C15" s="14"/>
      <c r="D15" s="14"/>
      <c r="E15" s="14"/>
      <c r="F15" s="23" t="s">
        <v>376</v>
      </c>
      <c r="G15" s="23" t="s">
        <v>163</v>
      </c>
      <c r="H15" s="14"/>
      <c r="I15" s="14"/>
      <c r="J15" s="14"/>
      <c r="K15" s="16"/>
      <c r="L15" s="24"/>
      <c r="M15" s="20"/>
      <c r="N15" s="21"/>
      <c r="O15" s="22"/>
      <c r="P15" s="41"/>
      <c r="Q15" s="41"/>
      <c r="R15" s="24"/>
      <c r="S15" s="14"/>
      <c r="T15" s="21"/>
      <c r="U15" s="41"/>
      <c r="V15" s="14"/>
      <c r="W15" s="41"/>
      <c r="X15" s="24"/>
      <c r="Y15" s="23"/>
      <c r="Z15" s="21"/>
      <c r="AA15" s="14"/>
      <c r="AB15" s="21"/>
      <c r="AC15" s="14"/>
      <c r="AD15" s="14"/>
      <c r="AE15" s="14"/>
    </row>
    <row r="16" spans="1:31" ht="12.75">
      <c r="A16" s="14">
        <v>12</v>
      </c>
      <c r="B16" s="14">
        <v>1</v>
      </c>
      <c r="C16" s="14" t="s">
        <v>32</v>
      </c>
      <c r="D16" s="14" t="s">
        <v>31</v>
      </c>
      <c r="E16" s="14">
        <v>67.5</v>
      </c>
      <c r="F16" s="14" t="s">
        <v>360</v>
      </c>
      <c r="G16" s="14" t="s">
        <v>361</v>
      </c>
      <c r="H16" s="14" t="s">
        <v>440</v>
      </c>
      <c r="I16" s="14" t="s">
        <v>362</v>
      </c>
      <c r="J16" s="14" t="s">
        <v>20</v>
      </c>
      <c r="K16" s="16">
        <v>33898</v>
      </c>
      <c r="L16" s="24" t="s">
        <v>19</v>
      </c>
      <c r="M16" s="20">
        <v>65.6</v>
      </c>
      <c r="N16" s="21">
        <v>0.7959</v>
      </c>
      <c r="O16" s="22">
        <v>40</v>
      </c>
      <c r="P16" s="41">
        <v>42.5</v>
      </c>
      <c r="Q16" s="41">
        <v>42.5</v>
      </c>
      <c r="R16" s="24"/>
      <c r="S16" s="14">
        <v>40</v>
      </c>
      <c r="T16" s="21">
        <f>S16*N16</f>
        <v>31.836000000000002</v>
      </c>
      <c r="U16" s="41">
        <v>30</v>
      </c>
      <c r="V16" s="14">
        <v>30</v>
      </c>
      <c r="W16" s="41">
        <v>32.5</v>
      </c>
      <c r="X16" s="24"/>
      <c r="Y16" s="23">
        <v>30</v>
      </c>
      <c r="Z16" s="21">
        <f>Y16*N16</f>
        <v>23.877000000000002</v>
      </c>
      <c r="AA16" s="14">
        <f>Y16+S16</f>
        <v>70</v>
      </c>
      <c r="AB16" s="21">
        <f>AA16*N16</f>
        <v>55.713</v>
      </c>
      <c r="AC16" s="14"/>
      <c r="AD16" s="14"/>
      <c r="AE16" s="14">
        <v>12</v>
      </c>
    </row>
    <row r="17" spans="1:31" ht="12.75">
      <c r="A17" s="14"/>
      <c r="B17" s="14"/>
      <c r="C17" s="14"/>
      <c r="D17" s="14"/>
      <c r="E17" s="14"/>
      <c r="F17" s="23" t="s">
        <v>376</v>
      </c>
      <c r="G17" s="23" t="s">
        <v>165</v>
      </c>
      <c r="H17" s="14"/>
      <c r="I17" s="14"/>
      <c r="J17" s="14"/>
      <c r="K17" s="16"/>
      <c r="L17" s="24"/>
      <c r="M17" s="20"/>
      <c r="N17" s="21"/>
      <c r="O17" s="22"/>
      <c r="P17" s="41"/>
      <c r="Q17" s="41"/>
      <c r="R17" s="24"/>
      <c r="S17" s="14"/>
      <c r="T17" s="21"/>
      <c r="U17" s="41"/>
      <c r="V17" s="14"/>
      <c r="W17" s="41"/>
      <c r="X17" s="24"/>
      <c r="Y17" s="23"/>
      <c r="Z17" s="21"/>
      <c r="AA17" s="14"/>
      <c r="AB17" s="21"/>
      <c r="AC17" s="14"/>
      <c r="AD17" s="14"/>
      <c r="AE17" s="14"/>
    </row>
    <row r="18" spans="1:31" ht="12.75">
      <c r="A18" s="14">
        <v>12</v>
      </c>
      <c r="B18" s="14">
        <v>1</v>
      </c>
      <c r="C18" s="14" t="s">
        <v>32</v>
      </c>
      <c r="D18" s="14" t="s">
        <v>31</v>
      </c>
      <c r="E18" s="14">
        <v>75</v>
      </c>
      <c r="F18" s="14" t="s">
        <v>364</v>
      </c>
      <c r="G18" s="14" t="s">
        <v>63</v>
      </c>
      <c r="H18" s="14" t="s">
        <v>365</v>
      </c>
      <c r="I18" s="14" t="s">
        <v>56</v>
      </c>
      <c r="J18" s="14" t="s">
        <v>20</v>
      </c>
      <c r="K18" s="16">
        <v>30217</v>
      </c>
      <c r="L18" s="24" t="s">
        <v>19</v>
      </c>
      <c r="M18" s="20">
        <v>72</v>
      </c>
      <c r="N18" s="21">
        <v>0.6867</v>
      </c>
      <c r="O18" s="41">
        <v>62.5</v>
      </c>
      <c r="P18" s="41">
        <v>65</v>
      </c>
      <c r="Q18" s="22">
        <v>67.5</v>
      </c>
      <c r="R18" s="24"/>
      <c r="S18" s="14">
        <v>67.5</v>
      </c>
      <c r="T18" s="21">
        <f>S18*N18</f>
        <v>46.35225</v>
      </c>
      <c r="U18" s="14">
        <v>45</v>
      </c>
      <c r="V18" s="41">
        <v>47.5</v>
      </c>
      <c r="W18" s="14">
        <v>47.5</v>
      </c>
      <c r="X18" s="24"/>
      <c r="Y18" s="23">
        <v>47.5</v>
      </c>
      <c r="Z18" s="21">
        <f>Y18*N18</f>
        <v>32.618249999999996</v>
      </c>
      <c r="AA18" s="14">
        <f>Y18+S18</f>
        <v>115</v>
      </c>
      <c r="AB18" s="21">
        <f>AA18*N18</f>
        <v>78.9705</v>
      </c>
      <c r="AC18" s="14"/>
      <c r="AD18" s="14" t="s">
        <v>374</v>
      </c>
      <c r="AE18" s="14">
        <v>12</v>
      </c>
    </row>
    <row r="19" spans="1:31" ht="12.75">
      <c r="A19" s="14">
        <v>5</v>
      </c>
      <c r="B19" s="14">
        <v>2</v>
      </c>
      <c r="C19" s="14" t="s">
        <v>32</v>
      </c>
      <c r="D19" s="14" t="s">
        <v>31</v>
      </c>
      <c r="E19" s="14">
        <v>75</v>
      </c>
      <c r="F19" s="14" t="s">
        <v>366</v>
      </c>
      <c r="G19" s="14" t="s">
        <v>63</v>
      </c>
      <c r="H19" s="14" t="s">
        <v>365</v>
      </c>
      <c r="I19" s="14" t="s">
        <v>56</v>
      </c>
      <c r="J19" s="14" t="s">
        <v>20</v>
      </c>
      <c r="K19" s="16">
        <v>32723</v>
      </c>
      <c r="L19" s="24" t="s">
        <v>19</v>
      </c>
      <c r="M19" s="20">
        <v>73.45</v>
      </c>
      <c r="N19" s="21">
        <v>0.6752</v>
      </c>
      <c r="O19" s="22">
        <v>60</v>
      </c>
      <c r="P19" s="22">
        <v>62.5</v>
      </c>
      <c r="Q19" s="41">
        <v>65</v>
      </c>
      <c r="R19" s="24"/>
      <c r="S19" s="14">
        <v>62.5</v>
      </c>
      <c r="T19" s="21">
        <f>S19*N19</f>
        <v>42.2</v>
      </c>
      <c r="U19" s="14">
        <v>47.5</v>
      </c>
      <c r="V19" s="14">
        <v>50</v>
      </c>
      <c r="W19" s="41">
        <v>52.5</v>
      </c>
      <c r="X19" s="24"/>
      <c r="Y19" s="23">
        <v>50</v>
      </c>
      <c r="Z19" s="21">
        <f>Y19*N19</f>
        <v>33.76</v>
      </c>
      <c r="AA19" s="14">
        <f>Y19+S19</f>
        <v>112.5</v>
      </c>
      <c r="AB19" s="21">
        <f>AA19*N19</f>
        <v>75.96000000000001</v>
      </c>
      <c r="AC19" s="14"/>
      <c r="AD19" s="14" t="s">
        <v>374</v>
      </c>
      <c r="AE19" s="14">
        <v>5</v>
      </c>
    </row>
    <row r="20" spans="1:31" ht="12.75">
      <c r="A20" s="14">
        <v>12</v>
      </c>
      <c r="B20" s="14">
        <v>1</v>
      </c>
      <c r="C20" s="14" t="s">
        <v>32</v>
      </c>
      <c r="D20" s="14" t="s">
        <v>31</v>
      </c>
      <c r="E20" s="14">
        <v>90</v>
      </c>
      <c r="F20" s="14" t="s">
        <v>340</v>
      </c>
      <c r="G20" s="14" t="s">
        <v>341</v>
      </c>
      <c r="H20" s="14" t="s">
        <v>97</v>
      </c>
      <c r="I20" s="14" t="s">
        <v>97</v>
      </c>
      <c r="J20" s="14" t="s">
        <v>20</v>
      </c>
      <c r="K20" s="16">
        <v>32089</v>
      </c>
      <c r="L20" s="24" t="s">
        <v>19</v>
      </c>
      <c r="M20" s="20">
        <v>86.05</v>
      </c>
      <c r="N20" s="21">
        <v>0.6018</v>
      </c>
      <c r="O20" s="22">
        <v>75</v>
      </c>
      <c r="P20" s="22">
        <v>80</v>
      </c>
      <c r="Q20" s="41">
        <v>85</v>
      </c>
      <c r="R20" s="24"/>
      <c r="S20" s="14">
        <v>80</v>
      </c>
      <c r="T20" s="21">
        <f>S20*N20</f>
        <v>48.144</v>
      </c>
      <c r="U20" s="14">
        <v>55</v>
      </c>
      <c r="V20" s="14">
        <v>60</v>
      </c>
      <c r="W20" s="41">
        <v>65</v>
      </c>
      <c r="X20" s="24"/>
      <c r="Y20" s="23">
        <v>60</v>
      </c>
      <c r="Z20" s="21">
        <f>Y20*N20</f>
        <v>36.108</v>
      </c>
      <c r="AA20" s="14">
        <f>Y20+S20</f>
        <v>140</v>
      </c>
      <c r="AB20" s="21">
        <f>AA20*N20</f>
        <v>84.252</v>
      </c>
      <c r="AC20" s="14"/>
      <c r="AD20" s="14" t="s">
        <v>214</v>
      </c>
      <c r="AE20" s="14">
        <v>12</v>
      </c>
    </row>
    <row r="21" spans="1:31" ht="12.75">
      <c r="A21" s="14">
        <v>5</v>
      </c>
      <c r="B21" s="14">
        <v>2</v>
      </c>
      <c r="C21" s="14" t="s">
        <v>32</v>
      </c>
      <c r="D21" s="14" t="s">
        <v>31</v>
      </c>
      <c r="E21" s="14">
        <v>90</v>
      </c>
      <c r="F21" s="14" t="s">
        <v>372</v>
      </c>
      <c r="G21" s="14" t="s">
        <v>63</v>
      </c>
      <c r="H21" s="14" t="s">
        <v>365</v>
      </c>
      <c r="I21" s="14" t="s">
        <v>56</v>
      </c>
      <c r="J21" s="14" t="s">
        <v>20</v>
      </c>
      <c r="K21" s="16">
        <v>30253</v>
      </c>
      <c r="L21" s="24" t="s">
        <v>19</v>
      </c>
      <c r="M21" s="20">
        <v>89.65</v>
      </c>
      <c r="N21" s="21">
        <v>0.5865</v>
      </c>
      <c r="O21" s="22">
        <v>60</v>
      </c>
      <c r="P21" s="22">
        <v>65</v>
      </c>
      <c r="Q21" s="22">
        <v>72.5</v>
      </c>
      <c r="R21" s="24"/>
      <c r="S21" s="14">
        <v>72.5</v>
      </c>
      <c r="T21" s="21">
        <f>S21*N21</f>
        <v>42.52125</v>
      </c>
      <c r="U21" s="41">
        <v>60</v>
      </c>
      <c r="V21" s="14">
        <v>60</v>
      </c>
      <c r="W21" s="41">
        <v>65</v>
      </c>
      <c r="X21" s="24"/>
      <c r="Y21" s="23">
        <v>60</v>
      </c>
      <c r="Z21" s="21">
        <f>Y21*N21</f>
        <v>35.19</v>
      </c>
      <c r="AA21" s="14">
        <f>Y21+S21</f>
        <v>132.5</v>
      </c>
      <c r="AB21" s="21">
        <f>AA21*N21</f>
        <v>77.71125</v>
      </c>
      <c r="AC21" s="14"/>
      <c r="AD21" s="14"/>
      <c r="AE21" s="14">
        <v>5</v>
      </c>
    </row>
    <row r="22" spans="1:31" ht="12.75">
      <c r="A22" s="14">
        <v>12</v>
      </c>
      <c r="B22" s="14">
        <v>1</v>
      </c>
      <c r="C22" s="14" t="s">
        <v>32</v>
      </c>
      <c r="D22" s="14" t="s">
        <v>31</v>
      </c>
      <c r="E22" s="14">
        <v>100</v>
      </c>
      <c r="F22" s="14" t="s">
        <v>346</v>
      </c>
      <c r="G22" s="14" t="s">
        <v>55</v>
      </c>
      <c r="H22" s="14" t="s">
        <v>84</v>
      </c>
      <c r="I22" s="14" t="s">
        <v>56</v>
      </c>
      <c r="J22" s="14" t="s">
        <v>20</v>
      </c>
      <c r="K22" s="16">
        <v>32753</v>
      </c>
      <c r="L22" s="24" t="s">
        <v>19</v>
      </c>
      <c r="M22" s="20">
        <v>97.55</v>
      </c>
      <c r="N22" s="21">
        <v>0.5602</v>
      </c>
      <c r="O22" s="22">
        <v>95</v>
      </c>
      <c r="P22" s="22">
        <v>100</v>
      </c>
      <c r="Q22" s="22">
        <v>105</v>
      </c>
      <c r="R22" s="24"/>
      <c r="S22" s="14">
        <f>Q22</f>
        <v>105</v>
      </c>
      <c r="T22" s="21">
        <f>S22*N22</f>
        <v>58.821000000000005</v>
      </c>
      <c r="U22" s="14">
        <v>65</v>
      </c>
      <c r="V22" s="14">
        <v>70</v>
      </c>
      <c r="W22" s="23">
        <v>75</v>
      </c>
      <c r="X22" s="24"/>
      <c r="Y22" s="23">
        <v>75</v>
      </c>
      <c r="Z22" s="21">
        <f>Y22*N22</f>
        <v>42.015</v>
      </c>
      <c r="AA22" s="14">
        <f>Y22+S22</f>
        <v>180</v>
      </c>
      <c r="AB22" s="21">
        <f>AA22*N22</f>
        <v>100.83600000000001</v>
      </c>
      <c r="AC22" s="14"/>
      <c r="AD22" s="14" t="s">
        <v>354</v>
      </c>
      <c r="AE22" s="14">
        <v>12</v>
      </c>
    </row>
    <row r="23" spans="1:31" ht="12.75">
      <c r="A23" s="14"/>
      <c r="B23" s="14"/>
      <c r="C23" s="14"/>
      <c r="D23" s="14"/>
      <c r="E23" s="14"/>
      <c r="F23" s="23" t="s">
        <v>376</v>
      </c>
      <c r="G23" s="23" t="s">
        <v>165</v>
      </c>
      <c r="H23" s="23" t="s">
        <v>276</v>
      </c>
      <c r="I23" s="14"/>
      <c r="J23" s="14"/>
      <c r="K23" s="16"/>
      <c r="L23" s="24"/>
      <c r="M23" s="20"/>
      <c r="N23" s="21"/>
      <c r="O23" s="22"/>
      <c r="P23" s="41"/>
      <c r="Q23" s="41"/>
      <c r="R23" s="24"/>
      <c r="S23" s="14"/>
      <c r="T23" s="21"/>
      <c r="U23" s="41"/>
      <c r="V23" s="14"/>
      <c r="W23" s="41"/>
      <c r="X23" s="24"/>
      <c r="Y23" s="23"/>
      <c r="Z23" s="21"/>
      <c r="AA23" s="14"/>
      <c r="AB23" s="21"/>
      <c r="AC23" s="14"/>
      <c r="AD23" s="14"/>
      <c r="AE23" s="14"/>
    </row>
    <row r="24" spans="1:31" ht="12.75">
      <c r="A24" s="14">
        <v>12</v>
      </c>
      <c r="B24" s="14">
        <v>1</v>
      </c>
      <c r="C24" s="14" t="s">
        <v>180</v>
      </c>
      <c r="D24" s="14" t="s">
        <v>31</v>
      </c>
      <c r="E24" s="14">
        <v>82.5</v>
      </c>
      <c r="F24" s="14" t="s">
        <v>266</v>
      </c>
      <c r="G24" s="14" t="s">
        <v>79</v>
      </c>
      <c r="H24" s="14" t="s">
        <v>40</v>
      </c>
      <c r="I24" s="14" t="s">
        <v>40</v>
      </c>
      <c r="J24" s="14" t="s">
        <v>20</v>
      </c>
      <c r="K24" s="16">
        <v>26722</v>
      </c>
      <c r="L24" s="24" t="s">
        <v>27</v>
      </c>
      <c r="M24" s="20">
        <v>80.7</v>
      </c>
      <c r="N24" s="21">
        <v>0.6592</v>
      </c>
      <c r="O24" s="22">
        <v>80</v>
      </c>
      <c r="P24" s="22">
        <v>87.5</v>
      </c>
      <c r="Q24" s="41">
        <v>90</v>
      </c>
      <c r="R24" s="24"/>
      <c r="S24" s="14">
        <v>87.5</v>
      </c>
      <c r="T24" s="21">
        <f>S24*N24</f>
        <v>57.68</v>
      </c>
      <c r="U24" s="14">
        <v>50</v>
      </c>
      <c r="V24" s="14">
        <v>60</v>
      </c>
      <c r="W24" s="23">
        <v>0</v>
      </c>
      <c r="X24" s="24"/>
      <c r="Y24" s="23">
        <v>60</v>
      </c>
      <c r="Z24" s="21">
        <f>Y24*N24</f>
        <v>39.552</v>
      </c>
      <c r="AA24" s="14">
        <f>Y24+S24</f>
        <v>147.5</v>
      </c>
      <c r="AB24" s="21">
        <f>AA24*N24</f>
        <v>97.232</v>
      </c>
      <c r="AC24" s="14"/>
      <c r="AD24" s="14" t="s">
        <v>282</v>
      </c>
      <c r="AE24" s="14">
        <v>12</v>
      </c>
    </row>
    <row r="25" spans="1:31" s="1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  <c r="M25" s="6"/>
      <c r="N25" s="8"/>
      <c r="O25" s="1"/>
      <c r="P25" s="5"/>
      <c r="Q25" s="30"/>
      <c r="S25" s="5"/>
      <c r="T25" s="8"/>
      <c r="U25" s="5"/>
      <c r="V25" s="5"/>
      <c r="W25" s="30"/>
      <c r="Y25" s="30"/>
      <c r="Z25" s="8"/>
      <c r="AA25" s="5"/>
      <c r="AB25" s="8"/>
      <c r="AC25" s="5"/>
      <c r="AD25" s="5"/>
      <c r="AE25" s="5"/>
    </row>
    <row r="26" spans="1:31" s="1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  <c r="M26" s="6"/>
      <c r="N26" s="8"/>
      <c r="O26" s="1"/>
      <c r="P26" s="5"/>
      <c r="Q26" s="30"/>
      <c r="S26" s="5"/>
      <c r="T26" s="8"/>
      <c r="U26" s="5"/>
      <c r="V26" s="5"/>
      <c r="W26" s="30"/>
      <c r="Y26" s="30"/>
      <c r="Z26" s="8"/>
      <c r="AA26" s="5"/>
      <c r="AB26" s="8"/>
      <c r="AC26" s="5"/>
      <c r="AD26" s="5"/>
      <c r="AE26" s="5"/>
    </row>
    <row r="27" spans="1:31" s="1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  <c r="M27" s="6"/>
      <c r="N27" s="8"/>
      <c r="O27" s="1"/>
      <c r="P27" s="5"/>
      <c r="Q27" s="30"/>
      <c r="S27" s="5"/>
      <c r="T27" s="8"/>
      <c r="U27" s="5"/>
      <c r="V27" s="5"/>
      <c r="W27" s="30"/>
      <c r="Y27" s="30"/>
      <c r="Z27" s="8"/>
      <c r="AA27" s="5"/>
      <c r="AB27" s="8"/>
      <c r="AC27" s="5"/>
      <c r="AD27" s="5"/>
      <c r="AE27" s="5"/>
    </row>
    <row r="28" spans="1:31" s="1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  <c r="M28" s="6"/>
      <c r="N28" s="8"/>
      <c r="O28" s="1"/>
      <c r="P28" s="5"/>
      <c r="Q28" s="30"/>
      <c r="S28" s="5"/>
      <c r="T28" s="8"/>
      <c r="U28" s="5"/>
      <c r="V28" s="5"/>
      <c r="W28" s="30"/>
      <c r="Y28" s="30"/>
      <c r="Z28" s="8"/>
      <c r="AA28" s="5"/>
      <c r="AB28" s="8"/>
      <c r="AC28" s="5"/>
      <c r="AD28" s="5"/>
      <c r="AE28" s="5"/>
    </row>
    <row r="29" spans="1:31" s="1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  <c r="M29" s="6"/>
      <c r="N29" s="8"/>
      <c r="O29" s="1"/>
      <c r="P29" s="5"/>
      <c r="Q29" s="30"/>
      <c r="S29" s="5"/>
      <c r="T29" s="8"/>
      <c r="U29" s="5"/>
      <c r="V29" s="5"/>
      <c r="W29" s="30"/>
      <c r="Y29" s="30"/>
      <c r="Z29" s="8"/>
      <c r="AA29" s="5"/>
      <c r="AB29" s="8"/>
      <c r="AC29" s="5"/>
      <c r="AD29" s="5"/>
      <c r="AE29" s="5"/>
    </row>
    <row r="30" spans="1:31" s="1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M30" s="6"/>
      <c r="N30" s="8"/>
      <c r="O30" s="1"/>
      <c r="P30" s="5"/>
      <c r="Q30" s="30"/>
      <c r="S30" s="5"/>
      <c r="T30" s="8"/>
      <c r="U30" s="5"/>
      <c r="V30" s="5"/>
      <c r="W30" s="30"/>
      <c r="Y30" s="30"/>
      <c r="Z30" s="8"/>
      <c r="AA30" s="5"/>
      <c r="AB30" s="8"/>
      <c r="AC30" s="5"/>
      <c r="AD30" s="5"/>
      <c r="AE30" s="5"/>
    </row>
  </sheetData>
  <sheetProtection/>
  <mergeCells count="20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D3:AD4"/>
    <mergeCell ref="AE3:AE4"/>
    <mergeCell ref="M3:M4"/>
    <mergeCell ref="N3:N4"/>
    <mergeCell ref="O3:T3"/>
    <mergeCell ref="U3:Z3"/>
    <mergeCell ref="AA3:AB3"/>
    <mergeCell ref="AC3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="85" zoomScaleNormal="85" zoomScalePageLayoutView="0" workbookViewId="0" topLeftCell="A1">
      <selection activeCell="Y25" sqref="Y25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15.375" style="5" bestFit="1" customWidth="1"/>
    <col min="5" max="5" width="5.00390625" style="5" bestFit="1" customWidth="1"/>
    <col min="6" max="6" width="20.00390625" style="5" bestFit="1" customWidth="1"/>
    <col min="7" max="7" width="20.00390625" style="5" customWidth="1"/>
    <col min="8" max="8" width="24.25390625" style="5" bestFit="1" customWidth="1"/>
    <col min="9" max="9" width="22.25390625" style="5" bestFit="1" customWidth="1"/>
    <col min="10" max="10" width="9.75390625" style="5" bestFit="1" customWidth="1"/>
    <col min="11" max="11" width="13.25390625" style="6" bestFit="1" customWidth="1"/>
    <col min="12" max="12" width="11.25390625" style="12" customWidth="1"/>
    <col min="13" max="13" width="6.625" style="6" bestFit="1" customWidth="1"/>
    <col min="14" max="14" width="6.625" style="8" bestFit="1" customWidth="1"/>
    <col min="15" max="15" width="5.125" style="1" bestFit="1" customWidth="1"/>
    <col min="16" max="16" width="5.875" style="5" customWidth="1"/>
    <col min="17" max="17" width="5.125" style="30" bestFit="1" customWidth="1"/>
    <col min="18" max="18" width="4.125" style="1" bestFit="1" customWidth="1"/>
    <col min="19" max="19" width="5.125" style="5" bestFit="1" customWidth="1"/>
    <col min="20" max="20" width="3.125" style="12" bestFit="1" customWidth="1"/>
    <col min="21" max="22" width="2.00390625" style="5" bestFit="1" customWidth="1"/>
    <col min="23" max="23" width="2.00390625" style="30" bestFit="1" customWidth="1"/>
    <col min="24" max="24" width="2.875" style="12" bestFit="1" customWidth="1"/>
    <col min="25" max="25" width="6.625" style="30" bestFit="1" customWidth="1"/>
    <col min="26" max="26" width="7.625" style="8" bestFit="1" customWidth="1"/>
    <col min="27" max="27" width="3.125" style="5" customWidth="1"/>
    <col min="28" max="28" width="3.75390625" style="8" customWidth="1"/>
    <col min="29" max="29" width="3.75390625" style="5" customWidth="1"/>
    <col min="30" max="30" width="16.00390625" style="5" bestFit="1" customWidth="1"/>
    <col min="31" max="31" width="4.875" style="5" customWidth="1"/>
    <col min="32" max="16384" width="9.1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3"/>
      <c r="L1" s="5"/>
      <c r="M1" s="3"/>
      <c r="N1" s="42"/>
      <c r="O1" s="9"/>
      <c r="P1" s="2"/>
      <c r="Q1" s="2"/>
      <c r="R1" s="9"/>
      <c r="S1" s="2"/>
      <c r="T1" s="4"/>
      <c r="W1" s="5"/>
    </row>
    <row r="2" spans="3:23" ht="21" thickBot="1">
      <c r="C2" s="10" t="s">
        <v>334</v>
      </c>
      <c r="D2" s="2"/>
      <c r="E2" s="2"/>
      <c r="F2" s="2"/>
      <c r="G2" s="2"/>
      <c r="H2" s="2"/>
      <c r="I2" s="4"/>
      <c r="K2" s="3"/>
      <c r="L2" s="5"/>
      <c r="M2" s="3"/>
      <c r="N2" s="42"/>
      <c r="O2" s="9"/>
      <c r="P2" s="2"/>
      <c r="Q2" s="2"/>
      <c r="R2" s="9"/>
      <c r="S2" s="2"/>
      <c r="T2" s="4"/>
      <c r="W2" s="5"/>
    </row>
    <row r="3" spans="1:31" ht="12.75" customHeight="1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8" t="s">
        <v>11</v>
      </c>
      <c r="K3" s="78" t="s">
        <v>7</v>
      </c>
      <c r="L3" s="78" t="s">
        <v>4</v>
      </c>
      <c r="M3" s="90" t="s">
        <v>1</v>
      </c>
      <c r="N3" s="92" t="s">
        <v>0</v>
      </c>
      <c r="O3" s="94" t="s">
        <v>335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AA3" s="94" t="s">
        <v>15</v>
      </c>
      <c r="AB3" s="96"/>
      <c r="AC3" s="97" t="s">
        <v>9</v>
      </c>
      <c r="AD3" s="86" t="s">
        <v>25</v>
      </c>
      <c r="AE3" s="88" t="s">
        <v>18</v>
      </c>
    </row>
    <row r="4" spans="1:31" s="7" customFormat="1" ht="13.5" customHeight="1">
      <c r="A4" s="70"/>
      <c r="B4" s="77"/>
      <c r="C4" s="79"/>
      <c r="D4" s="79"/>
      <c r="E4" s="77"/>
      <c r="F4" s="77"/>
      <c r="G4" s="77"/>
      <c r="H4" s="77"/>
      <c r="I4" s="77"/>
      <c r="J4" s="79"/>
      <c r="K4" s="79"/>
      <c r="L4" s="79"/>
      <c r="M4" s="91"/>
      <c r="N4" s="93"/>
      <c r="O4" s="17">
        <v>1</v>
      </c>
      <c r="P4" s="18">
        <v>2</v>
      </c>
      <c r="Q4" s="17">
        <v>3</v>
      </c>
      <c r="R4" s="18">
        <v>4</v>
      </c>
      <c r="S4" s="17">
        <v>5</v>
      </c>
      <c r="T4" s="17">
        <v>6</v>
      </c>
      <c r="U4" s="17">
        <v>7</v>
      </c>
      <c r="V4" s="18">
        <v>8</v>
      </c>
      <c r="W4" s="17">
        <v>9</v>
      </c>
      <c r="X4" s="17">
        <v>10</v>
      </c>
      <c r="Y4" s="17" t="s">
        <v>6</v>
      </c>
      <c r="Z4" s="19" t="s">
        <v>0</v>
      </c>
      <c r="AA4" s="17" t="s">
        <v>17</v>
      </c>
      <c r="AB4" s="19" t="s">
        <v>0</v>
      </c>
      <c r="AC4" s="98"/>
      <c r="AD4" s="87"/>
      <c r="AE4" s="89"/>
    </row>
    <row r="5" spans="1:31" ht="12.75">
      <c r="A5" s="14"/>
      <c r="B5" s="14"/>
      <c r="C5" s="14"/>
      <c r="D5" s="14"/>
      <c r="E5" s="14"/>
      <c r="F5" s="23" t="s">
        <v>163</v>
      </c>
      <c r="G5" s="14"/>
      <c r="H5" s="14"/>
      <c r="I5" s="14"/>
      <c r="J5" s="14"/>
      <c r="K5" s="16"/>
      <c r="L5" s="24"/>
      <c r="M5" s="20"/>
      <c r="N5" s="21"/>
      <c r="O5" s="22"/>
      <c r="P5" s="14"/>
      <c r="Q5" s="14"/>
      <c r="R5" s="41"/>
      <c r="S5" s="14"/>
      <c r="T5" s="14"/>
      <c r="U5" s="14"/>
      <c r="V5" s="14"/>
      <c r="W5" s="23"/>
      <c r="X5" s="24"/>
      <c r="Y5" s="23"/>
      <c r="Z5" s="21"/>
      <c r="AA5" s="14"/>
      <c r="AB5" s="21"/>
      <c r="AC5" s="14"/>
      <c r="AD5" s="14"/>
      <c r="AE5" s="14"/>
    </row>
    <row r="6" spans="1:31" ht="12.75">
      <c r="A6" s="14">
        <v>12</v>
      </c>
      <c r="B6" s="14">
        <v>1</v>
      </c>
      <c r="C6" s="14"/>
      <c r="D6" s="14" t="s">
        <v>336</v>
      </c>
      <c r="E6" s="14">
        <v>60</v>
      </c>
      <c r="F6" s="14" t="s">
        <v>337</v>
      </c>
      <c r="G6" s="14" t="s">
        <v>338</v>
      </c>
      <c r="H6" s="14" t="s">
        <v>339</v>
      </c>
      <c r="I6" s="14" t="s">
        <v>339</v>
      </c>
      <c r="J6" s="14" t="s">
        <v>20</v>
      </c>
      <c r="K6" s="16">
        <v>28992</v>
      </c>
      <c r="L6" s="24" t="s">
        <v>19</v>
      </c>
      <c r="M6" s="20">
        <v>59.45</v>
      </c>
      <c r="N6" s="21"/>
      <c r="O6" s="22">
        <v>50</v>
      </c>
      <c r="P6" s="14">
        <v>70</v>
      </c>
      <c r="Q6" s="14">
        <v>80</v>
      </c>
      <c r="R6" s="41">
        <v>85</v>
      </c>
      <c r="S6" s="14"/>
      <c r="T6" s="14"/>
      <c r="U6" s="14"/>
      <c r="V6" s="14"/>
      <c r="W6" s="23"/>
      <c r="X6" s="24"/>
      <c r="Y6" s="23">
        <v>80</v>
      </c>
      <c r="Z6" s="21"/>
      <c r="AA6" s="14"/>
      <c r="AB6" s="21"/>
      <c r="AC6" s="14"/>
      <c r="AD6" s="14"/>
      <c r="AE6" s="14">
        <v>12</v>
      </c>
    </row>
    <row r="7" spans="1:31" ht="12.75">
      <c r="A7" s="14">
        <v>12</v>
      </c>
      <c r="B7" s="14">
        <v>1</v>
      </c>
      <c r="C7" s="14"/>
      <c r="D7" s="14" t="s">
        <v>345</v>
      </c>
      <c r="E7" s="14">
        <v>60</v>
      </c>
      <c r="F7" s="14" t="s">
        <v>337</v>
      </c>
      <c r="G7" s="14" t="s">
        <v>338</v>
      </c>
      <c r="H7" s="14" t="s">
        <v>339</v>
      </c>
      <c r="I7" s="14" t="s">
        <v>339</v>
      </c>
      <c r="J7" s="14" t="s">
        <v>20</v>
      </c>
      <c r="K7" s="16">
        <v>28992</v>
      </c>
      <c r="L7" s="24" t="s">
        <v>19</v>
      </c>
      <c r="M7" s="20">
        <v>59.45</v>
      </c>
      <c r="N7" s="21"/>
      <c r="O7" s="22">
        <v>38</v>
      </c>
      <c r="P7" s="14">
        <v>40.5</v>
      </c>
      <c r="Q7" s="14">
        <v>43</v>
      </c>
      <c r="R7" s="22"/>
      <c r="S7" s="14"/>
      <c r="T7" s="14"/>
      <c r="U7" s="14"/>
      <c r="V7" s="14"/>
      <c r="W7" s="23"/>
      <c r="X7" s="24"/>
      <c r="Y7" s="23">
        <v>43</v>
      </c>
      <c r="Z7" s="21"/>
      <c r="AA7" s="14"/>
      <c r="AB7" s="21"/>
      <c r="AC7" s="14"/>
      <c r="AD7" s="14"/>
      <c r="AE7" s="14">
        <v>12</v>
      </c>
    </row>
    <row r="8" spans="1:31" ht="12.75">
      <c r="A8" s="14">
        <v>12</v>
      </c>
      <c r="B8" s="14">
        <v>1</v>
      </c>
      <c r="C8" s="14"/>
      <c r="D8" s="14" t="s">
        <v>347</v>
      </c>
      <c r="E8" s="14">
        <v>60</v>
      </c>
      <c r="F8" s="14" t="s">
        <v>337</v>
      </c>
      <c r="G8" s="14" t="s">
        <v>338</v>
      </c>
      <c r="H8" s="14" t="s">
        <v>339</v>
      </c>
      <c r="I8" s="14" t="s">
        <v>339</v>
      </c>
      <c r="J8" s="14" t="s">
        <v>20</v>
      </c>
      <c r="K8" s="16">
        <v>28992</v>
      </c>
      <c r="L8" s="24" t="s">
        <v>19</v>
      </c>
      <c r="M8" s="20">
        <v>59.45</v>
      </c>
      <c r="N8" s="21"/>
      <c r="O8" s="22">
        <v>39</v>
      </c>
      <c r="P8" s="41">
        <v>42</v>
      </c>
      <c r="Q8" s="23"/>
      <c r="R8" s="22"/>
      <c r="S8" s="14"/>
      <c r="T8" s="14"/>
      <c r="U8" s="14"/>
      <c r="V8" s="14"/>
      <c r="W8" s="23"/>
      <c r="X8" s="24"/>
      <c r="Y8" s="23">
        <v>39</v>
      </c>
      <c r="Z8" s="21"/>
      <c r="AA8" s="14"/>
      <c r="AB8" s="21"/>
      <c r="AC8" s="14"/>
      <c r="AD8" s="14"/>
      <c r="AE8" s="14">
        <v>12</v>
      </c>
    </row>
    <row r="9" spans="1:31" s="12" customFormat="1" ht="12.75">
      <c r="A9" s="14">
        <v>0</v>
      </c>
      <c r="B9" s="14" t="s">
        <v>171</v>
      </c>
      <c r="C9" s="14"/>
      <c r="D9" s="14" t="s">
        <v>347</v>
      </c>
      <c r="E9" s="14">
        <v>60</v>
      </c>
      <c r="F9" s="14" t="s">
        <v>348</v>
      </c>
      <c r="G9" s="14" t="s">
        <v>155</v>
      </c>
      <c r="H9" s="14" t="s">
        <v>155</v>
      </c>
      <c r="I9" s="14" t="s">
        <v>155</v>
      </c>
      <c r="J9" s="14" t="s">
        <v>20</v>
      </c>
      <c r="K9" s="16">
        <v>29785</v>
      </c>
      <c r="L9" s="24" t="s">
        <v>19</v>
      </c>
      <c r="M9" s="20">
        <v>57.95</v>
      </c>
      <c r="N9" s="21"/>
      <c r="O9" s="41">
        <v>37.5</v>
      </c>
      <c r="P9" s="14"/>
      <c r="Q9" s="23"/>
      <c r="R9" s="22"/>
      <c r="S9" s="14"/>
      <c r="T9" s="43"/>
      <c r="U9" s="14"/>
      <c r="V9" s="14"/>
      <c r="W9" s="23"/>
      <c r="X9" s="24"/>
      <c r="Y9" s="41">
        <v>0</v>
      </c>
      <c r="Z9" s="21"/>
      <c r="AA9" s="14"/>
      <c r="AB9" s="21"/>
      <c r="AC9" s="14"/>
      <c r="AD9" s="14" t="s">
        <v>169</v>
      </c>
      <c r="AE9" s="14">
        <v>0</v>
      </c>
    </row>
    <row r="10" spans="1:31" s="12" customFormat="1" ht="12.75">
      <c r="A10" s="14">
        <v>12</v>
      </c>
      <c r="B10" s="14">
        <v>1</v>
      </c>
      <c r="C10" s="14"/>
      <c r="D10" s="14" t="s">
        <v>347</v>
      </c>
      <c r="E10" s="14" t="s">
        <v>349</v>
      </c>
      <c r="F10" s="14" t="s">
        <v>325</v>
      </c>
      <c r="G10" s="14" t="s">
        <v>273</v>
      </c>
      <c r="H10" s="14" t="s">
        <v>48</v>
      </c>
      <c r="I10" s="14" t="s">
        <v>48</v>
      </c>
      <c r="J10" s="14" t="s">
        <v>20</v>
      </c>
      <c r="K10" s="16">
        <v>28245</v>
      </c>
      <c r="L10" s="24" t="s">
        <v>344</v>
      </c>
      <c r="M10" s="20">
        <v>104.3</v>
      </c>
      <c r="N10" s="21"/>
      <c r="O10" s="22">
        <v>38</v>
      </c>
      <c r="P10" s="14">
        <v>40.5</v>
      </c>
      <c r="Q10" s="14">
        <v>43</v>
      </c>
      <c r="R10" s="41">
        <v>47</v>
      </c>
      <c r="S10" s="14"/>
      <c r="T10" s="24"/>
      <c r="U10" s="14"/>
      <c r="V10" s="14"/>
      <c r="W10" s="23"/>
      <c r="X10" s="24"/>
      <c r="Y10" s="23">
        <v>43</v>
      </c>
      <c r="Z10" s="21"/>
      <c r="AA10" s="14"/>
      <c r="AB10" s="21"/>
      <c r="AC10" s="14"/>
      <c r="AD10" s="14" t="s">
        <v>333</v>
      </c>
      <c r="AE10" s="14">
        <v>12</v>
      </c>
    </row>
    <row r="11" spans="1:31" s="12" customFormat="1" ht="12.75">
      <c r="A11" s="14">
        <v>12</v>
      </c>
      <c r="B11" s="14">
        <v>1</v>
      </c>
      <c r="C11" s="14"/>
      <c r="D11" s="14" t="s">
        <v>350</v>
      </c>
      <c r="E11" s="14">
        <v>60</v>
      </c>
      <c r="F11" s="14" t="s">
        <v>337</v>
      </c>
      <c r="G11" s="14" t="s">
        <v>338</v>
      </c>
      <c r="H11" s="14" t="s">
        <v>339</v>
      </c>
      <c r="I11" s="14" t="s">
        <v>339</v>
      </c>
      <c r="J11" s="14" t="s">
        <v>20</v>
      </c>
      <c r="K11" s="16">
        <v>28992</v>
      </c>
      <c r="L11" s="24" t="s">
        <v>19</v>
      </c>
      <c r="M11" s="20">
        <v>59.45</v>
      </c>
      <c r="N11" s="21"/>
      <c r="O11" s="22">
        <v>12.5</v>
      </c>
      <c r="P11" s="14">
        <v>17.5</v>
      </c>
      <c r="Q11" s="14">
        <v>20</v>
      </c>
      <c r="R11" s="22"/>
      <c r="S11" s="14"/>
      <c r="T11" s="14"/>
      <c r="U11" s="14"/>
      <c r="V11" s="14"/>
      <c r="W11" s="23"/>
      <c r="X11" s="24"/>
      <c r="Y11" s="23">
        <v>20</v>
      </c>
      <c r="Z11" s="21"/>
      <c r="AA11" s="14"/>
      <c r="AB11" s="21"/>
      <c r="AC11" s="14"/>
      <c r="AD11" s="14"/>
      <c r="AE11" s="14">
        <v>12</v>
      </c>
    </row>
    <row r="12" spans="1:31" s="12" customFormat="1" ht="12.75">
      <c r="A12" s="14">
        <v>12</v>
      </c>
      <c r="B12" s="14">
        <v>1</v>
      </c>
      <c r="C12" s="14"/>
      <c r="D12" s="14" t="s">
        <v>351</v>
      </c>
      <c r="E12" s="14">
        <v>60</v>
      </c>
      <c r="F12" s="14" t="s">
        <v>337</v>
      </c>
      <c r="G12" s="14" t="s">
        <v>338</v>
      </c>
      <c r="H12" s="14" t="s">
        <v>339</v>
      </c>
      <c r="I12" s="14" t="s">
        <v>339</v>
      </c>
      <c r="J12" s="14" t="s">
        <v>20</v>
      </c>
      <c r="K12" s="16">
        <v>28992</v>
      </c>
      <c r="L12" s="24" t="s">
        <v>19</v>
      </c>
      <c r="M12" s="20">
        <v>59.45</v>
      </c>
      <c r="N12" s="21"/>
      <c r="O12" s="22">
        <v>55</v>
      </c>
      <c r="P12" s="14">
        <v>60</v>
      </c>
      <c r="Q12" s="41">
        <v>65</v>
      </c>
      <c r="R12" s="22"/>
      <c r="S12" s="14"/>
      <c r="T12" s="14"/>
      <c r="U12" s="14"/>
      <c r="V12" s="14"/>
      <c r="W12" s="23"/>
      <c r="X12" s="24"/>
      <c r="Y12" s="23">
        <v>60</v>
      </c>
      <c r="Z12" s="21"/>
      <c r="AA12" s="14"/>
      <c r="AB12" s="21"/>
      <c r="AC12" s="14"/>
      <c r="AD12" s="14"/>
      <c r="AE12" s="14">
        <v>12</v>
      </c>
    </row>
    <row r="13" spans="1:31" s="12" customFormat="1" ht="12.75">
      <c r="A13" s="14"/>
      <c r="B13" s="14"/>
      <c r="C13" s="14"/>
      <c r="D13" s="14"/>
      <c r="E13" s="14"/>
      <c r="F13" s="23" t="s">
        <v>165</v>
      </c>
      <c r="G13" s="14"/>
      <c r="H13" s="14"/>
      <c r="I13" s="14"/>
      <c r="J13" s="14"/>
      <c r="K13" s="16"/>
      <c r="L13" s="24"/>
      <c r="M13" s="20"/>
      <c r="N13" s="21"/>
      <c r="O13" s="22"/>
      <c r="P13" s="14"/>
      <c r="Q13" s="41"/>
      <c r="R13" s="22"/>
      <c r="S13" s="14"/>
      <c r="T13" s="14"/>
      <c r="U13" s="14"/>
      <c r="V13" s="14"/>
      <c r="W13" s="23"/>
      <c r="X13" s="24"/>
      <c r="Y13" s="23"/>
      <c r="Z13" s="21"/>
      <c r="AA13" s="14"/>
      <c r="AB13" s="21"/>
      <c r="AC13" s="14"/>
      <c r="AD13" s="14"/>
      <c r="AE13" s="14"/>
    </row>
    <row r="14" spans="1:31" ht="12.75">
      <c r="A14" s="14">
        <v>12</v>
      </c>
      <c r="B14" s="14">
        <v>1</v>
      </c>
      <c r="C14" s="14"/>
      <c r="D14" s="14" t="s">
        <v>336</v>
      </c>
      <c r="E14" s="14">
        <v>90</v>
      </c>
      <c r="F14" s="14" t="s">
        <v>340</v>
      </c>
      <c r="G14" s="14" t="s">
        <v>341</v>
      </c>
      <c r="H14" s="14" t="s">
        <v>97</v>
      </c>
      <c r="I14" s="14" t="s">
        <v>97</v>
      </c>
      <c r="J14" s="14" t="s">
        <v>20</v>
      </c>
      <c r="K14" s="16">
        <v>32089</v>
      </c>
      <c r="L14" s="24" t="s">
        <v>19</v>
      </c>
      <c r="M14" s="20">
        <v>86.05</v>
      </c>
      <c r="N14" s="21"/>
      <c r="O14" s="22">
        <v>130</v>
      </c>
      <c r="P14" s="14">
        <v>140</v>
      </c>
      <c r="Q14" s="41">
        <v>150</v>
      </c>
      <c r="R14" s="22"/>
      <c r="S14" s="14"/>
      <c r="T14" s="24"/>
      <c r="U14" s="14"/>
      <c r="V14" s="14"/>
      <c r="W14" s="23"/>
      <c r="X14" s="24"/>
      <c r="Y14" s="23">
        <v>140</v>
      </c>
      <c r="Z14" s="21"/>
      <c r="AA14" s="14"/>
      <c r="AB14" s="21"/>
      <c r="AC14" s="14"/>
      <c r="AD14" s="14" t="s">
        <v>214</v>
      </c>
      <c r="AE14" s="14">
        <v>12</v>
      </c>
    </row>
    <row r="15" spans="1:31" ht="12.75">
      <c r="A15" s="14">
        <v>12</v>
      </c>
      <c r="B15" s="14">
        <v>1</v>
      </c>
      <c r="C15" s="14"/>
      <c r="D15" s="14" t="s">
        <v>336</v>
      </c>
      <c r="E15" s="14">
        <v>100</v>
      </c>
      <c r="F15" s="14" t="s">
        <v>343</v>
      </c>
      <c r="G15" s="14" t="s">
        <v>155</v>
      </c>
      <c r="H15" s="14" t="s">
        <v>155</v>
      </c>
      <c r="I15" s="14" t="s">
        <v>155</v>
      </c>
      <c r="J15" s="14" t="s">
        <v>20</v>
      </c>
      <c r="K15" s="16">
        <v>27769</v>
      </c>
      <c r="L15" s="24" t="s">
        <v>344</v>
      </c>
      <c r="M15" s="20">
        <v>97.65</v>
      </c>
      <c r="N15" s="21"/>
      <c r="O15" s="22">
        <v>170</v>
      </c>
      <c r="P15" s="14">
        <v>180</v>
      </c>
      <c r="Q15" s="23"/>
      <c r="R15" s="22"/>
      <c r="S15" s="14"/>
      <c r="T15" s="43"/>
      <c r="U15" s="14"/>
      <c r="V15" s="14"/>
      <c r="W15" s="23"/>
      <c r="X15" s="24"/>
      <c r="Y15" s="23">
        <v>180</v>
      </c>
      <c r="Z15" s="21"/>
      <c r="AA15" s="14"/>
      <c r="AB15" s="21"/>
      <c r="AC15" s="14"/>
      <c r="AD15" s="14" t="s">
        <v>169</v>
      </c>
      <c r="AE15" s="14">
        <v>12</v>
      </c>
    </row>
    <row r="16" spans="1:31" ht="12.75">
      <c r="A16" s="14">
        <v>12</v>
      </c>
      <c r="B16" s="14">
        <v>1</v>
      </c>
      <c r="C16" s="14"/>
      <c r="D16" s="14" t="s">
        <v>336</v>
      </c>
      <c r="E16" s="14" t="s">
        <v>342</v>
      </c>
      <c r="F16" s="14" t="s">
        <v>212</v>
      </c>
      <c r="G16" s="14" t="s">
        <v>213</v>
      </c>
      <c r="H16" s="14" t="s">
        <v>213</v>
      </c>
      <c r="I16" s="14" t="s">
        <v>213</v>
      </c>
      <c r="J16" s="14" t="s">
        <v>20</v>
      </c>
      <c r="K16" s="16">
        <v>28806</v>
      </c>
      <c r="L16" s="24" t="s">
        <v>19</v>
      </c>
      <c r="M16" s="20">
        <v>119</v>
      </c>
      <c r="N16" s="21"/>
      <c r="O16" s="22">
        <v>160</v>
      </c>
      <c r="P16" s="14">
        <v>180</v>
      </c>
      <c r="Q16" s="41">
        <v>200</v>
      </c>
      <c r="R16" s="22"/>
      <c r="S16" s="14"/>
      <c r="T16" s="24"/>
      <c r="U16" s="14"/>
      <c r="V16" s="14"/>
      <c r="W16" s="23"/>
      <c r="X16" s="24"/>
      <c r="Y16" s="23">
        <v>180</v>
      </c>
      <c r="Z16" s="21"/>
      <c r="AA16" s="14"/>
      <c r="AB16" s="21"/>
      <c r="AC16" s="14"/>
      <c r="AD16" s="14"/>
      <c r="AE16" s="14">
        <v>12</v>
      </c>
    </row>
    <row r="17" spans="1:31" ht="12.75">
      <c r="A17" s="14">
        <v>12</v>
      </c>
      <c r="B17" s="14">
        <v>1</v>
      </c>
      <c r="C17" s="14"/>
      <c r="D17" s="14" t="s">
        <v>345</v>
      </c>
      <c r="E17" s="14">
        <v>100</v>
      </c>
      <c r="F17" s="14" t="s">
        <v>343</v>
      </c>
      <c r="G17" s="14" t="s">
        <v>155</v>
      </c>
      <c r="H17" s="14" t="s">
        <v>155</v>
      </c>
      <c r="I17" s="14" t="s">
        <v>155</v>
      </c>
      <c r="J17" s="14" t="s">
        <v>20</v>
      </c>
      <c r="K17" s="16">
        <v>27769</v>
      </c>
      <c r="L17" s="24" t="s">
        <v>344</v>
      </c>
      <c r="M17" s="20">
        <v>97.65</v>
      </c>
      <c r="N17" s="21"/>
      <c r="O17" s="22">
        <v>65</v>
      </c>
      <c r="P17" s="14">
        <v>75</v>
      </c>
      <c r="Q17" s="14">
        <v>85</v>
      </c>
      <c r="R17" s="41">
        <v>90</v>
      </c>
      <c r="S17" s="14"/>
      <c r="T17" s="43"/>
      <c r="U17" s="14"/>
      <c r="V17" s="14"/>
      <c r="W17" s="23"/>
      <c r="X17" s="24"/>
      <c r="Y17" s="23">
        <v>85</v>
      </c>
      <c r="Z17" s="21"/>
      <c r="AA17" s="14"/>
      <c r="AB17" s="21"/>
      <c r="AC17" s="14"/>
      <c r="AD17" s="14" t="s">
        <v>169</v>
      </c>
      <c r="AE17" s="14">
        <v>12</v>
      </c>
    </row>
    <row r="18" spans="1:31" ht="12.75">
      <c r="A18" s="14">
        <v>5</v>
      </c>
      <c r="B18" s="14">
        <v>2</v>
      </c>
      <c r="C18" s="14"/>
      <c r="D18" s="14" t="s">
        <v>345</v>
      </c>
      <c r="E18" s="14">
        <v>100</v>
      </c>
      <c r="F18" s="14" t="s">
        <v>346</v>
      </c>
      <c r="G18" s="14" t="s">
        <v>55</v>
      </c>
      <c r="H18" s="14" t="s">
        <v>84</v>
      </c>
      <c r="I18" s="14" t="s">
        <v>56</v>
      </c>
      <c r="J18" s="14" t="s">
        <v>20</v>
      </c>
      <c r="K18" s="16">
        <v>32753</v>
      </c>
      <c r="L18" s="24" t="s">
        <v>19</v>
      </c>
      <c r="M18" s="20">
        <v>97.55</v>
      </c>
      <c r="N18" s="21"/>
      <c r="O18" s="22">
        <v>65</v>
      </c>
      <c r="P18" s="14">
        <v>70</v>
      </c>
      <c r="Q18" s="41">
        <v>80</v>
      </c>
      <c r="R18" s="22"/>
      <c r="S18" s="14"/>
      <c r="T18" s="43"/>
      <c r="U18" s="14"/>
      <c r="V18" s="14"/>
      <c r="W18" s="23"/>
      <c r="X18" s="24"/>
      <c r="Y18" s="23">
        <v>70</v>
      </c>
      <c r="Z18" s="21"/>
      <c r="AA18" s="14"/>
      <c r="AB18" s="21"/>
      <c r="AC18" s="14"/>
      <c r="AD18" s="14" t="s">
        <v>354</v>
      </c>
      <c r="AE18" s="14">
        <v>5</v>
      </c>
    </row>
    <row r="19" spans="1:31" s="12" customFormat="1" ht="12.75">
      <c r="A19" s="14">
        <v>12</v>
      </c>
      <c r="B19" s="14">
        <v>1</v>
      </c>
      <c r="C19" s="14"/>
      <c r="D19" s="14" t="s">
        <v>347</v>
      </c>
      <c r="E19" s="14">
        <v>100</v>
      </c>
      <c r="F19" s="14" t="s">
        <v>343</v>
      </c>
      <c r="G19" s="14" t="s">
        <v>155</v>
      </c>
      <c r="H19" s="14" t="s">
        <v>155</v>
      </c>
      <c r="I19" s="14" t="s">
        <v>155</v>
      </c>
      <c r="J19" s="14" t="s">
        <v>20</v>
      </c>
      <c r="K19" s="16">
        <v>27769</v>
      </c>
      <c r="L19" s="24" t="s">
        <v>344</v>
      </c>
      <c r="M19" s="20">
        <v>97.65</v>
      </c>
      <c r="N19" s="21"/>
      <c r="O19" s="22">
        <v>65</v>
      </c>
      <c r="P19" s="14">
        <v>75</v>
      </c>
      <c r="Q19" s="14">
        <v>85</v>
      </c>
      <c r="R19" s="41">
        <v>90</v>
      </c>
      <c r="S19" s="14"/>
      <c r="T19" s="43"/>
      <c r="U19" s="14"/>
      <c r="V19" s="14"/>
      <c r="W19" s="23"/>
      <c r="X19" s="24"/>
      <c r="Y19" s="23">
        <v>85</v>
      </c>
      <c r="Z19" s="21"/>
      <c r="AA19" s="14"/>
      <c r="AB19" s="21"/>
      <c r="AC19" s="14"/>
      <c r="AD19" s="14" t="s">
        <v>169</v>
      </c>
      <c r="AE19" s="14">
        <v>12</v>
      </c>
    </row>
    <row r="20" spans="1:31" s="12" customFormat="1" ht="12.75">
      <c r="A20" s="14">
        <v>12</v>
      </c>
      <c r="B20" s="14">
        <v>1</v>
      </c>
      <c r="C20" s="14"/>
      <c r="D20" s="14" t="s">
        <v>351</v>
      </c>
      <c r="E20" s="14">
        <v>70</v>
      </c>
      <c r="F20" s="14" t="s">
        <v>352</v>
      </c>
      <c r="G20" s="14" t="s">
        <v>155</v>
      </c>
      <c r="H20" s="14" t="s">
        <v>155</v>
      </c>
      <c r="I20" s="14" t="s">
        <v>155</v>
      </c>
      <c r="J20" s="14" t="s">
        <v>20</v>
      </c>
      <c r="K20" s="16">
        <v>39682</v>
      </c>
      <c r="L20" s="24" t="s">
        <v>30</v>
      </c>
      <c r="M20" s="20">
        <v>32.05</v>
      </c>
      <c r="N20" s="21"/>
      <c r="O20" s="22">
        <v>22.5</v>
      </c>
      <c r="P20" s="14">
        <v>27.5</v>
      </c>
      <c r="Q20" s="41">
        <v>35</v>
      </c>
      <c r="R20" s="22"/>
      <c r="S20" s="14"/>
      <c r="T20" s="43"/>
      <c r="U20" s="14"/>
      <c r="V20" s="14"/>
      <c r="W20" s="23"/>
      <c r="X20" s="24"/>
      <c r="Y20" s="23">
        <v>27.5</v>
      </c>
      <c r="Z20" s="21"/>
      <c r="AA20" s="14"/>
      <c r="AB20" s="21"/>
      <c r="AC20" s="14"/>
      <c r="AD20" s="14" t="s">
        <v>169</v>
      </c>
      <c r="AE20" s="14">
        <v>12</v>
      </c>
    </row>
    <row r="21" spans="1:31" s="12" customFormat="1" ht="12.75">
      <c r="A21" s="14">
        <v>5</v>
      </c>
      <c r="B21" s="14">
        <v>2</v>
      </c>
      <c r="C21" s="14"/>
      <c r="D21" s="14" t="s">
        <v>351</v>
      </c>
      <c r="E21" s="14">
        <v>70</v>
      </c>
      <c r="F21" s="14" t="s">
        <v>353</v>
      </c>
      <c r="G21" s="14" t="s">
        <v>155</v>
      </c>
      <c r="H21" s="14" t="s">
        <v>155</v>
      </c>
      <c r="I21" s="14" t="s">
        <v>155</v>
      </c>
      <c r="J21" s="14" t="s">
        <v>20</v>
      </c>
      <c r="K21" s="16">
        <v>39554</v>
      </c>
      <c r="L21" s="24" t="s">
        <v>30</v>
      </c>
      <c r="M21" s="20">
        <v>33.25</v>
      </c>
      <c r="N21" s="21"/>
      <c r="O21" s="22">
        <v>22.5</v>
      </c>
      <c r="P21" s="14">
        <v>27.5</v>
      </c>
      <c r="Q21" s="41">
        <v>35</v>
      </c>
      <c r="R21" s="22"/>
      <c r="S21" s="14"/>
      <c r="T21" s="43"/>
      <c r="U21" s="14"/>
      <c r="V21" s="14"/>
      <c r="W21" s="23"/>
      <c r="X21" s="24"/>
      <c r="Y21" s="23">
        <v>27.5</v>
      </c>
      <c r="Z21" s="21"/>
      <c r="AA21" s="14"/>
      <c r="AB21" s="21"/>
      <c r="AC21" s="14"/>
      <c r="AD21" s="14" t="s">
        <v>169</v>
      </c>
      <c r="AE21" s="14">
        <v>5</v>
      </c>
    </row>
    <row r="22" spans="1:31" s="12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  <c r="M22" s="6"/>
      <c r="N22" s="8"/>
      <c r="O22" s="1"/>
      <c r="P22" s="5"/>
      <c r="Q22" s="30"/>
      <c r="R22" s="1"/>
      <c r="S22" s="5"/>
      <c r="U22" s="5"/>
      <c r="V22" s="5"/>
      <c r="W22" s="30"/>
      <c r="Y22" s="30"/>
      <c r="Z22" s="8"/>
      <c r="AA22" s="5"/>
      <c r="AB22" s="8"/>
      <c r="AC22" s="5"/>
      <c r="AD22" s="5"/>
      <c r="AE22" s="5"/>
    </row>
    <row r="23" spans="1:31" s="12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  <c r="M23" s="6"/>
      <c r="N23" s="8"/>
      <c r="O23" s="1"/>
      <c r="P23" s="5"/>
      <c r="Q23" s="30"/>
      <c r="R23" s="1"/>
      <c r="S23" s="5"/>
      <c r="U23" s="5"/>
      <c r="V23" s="5"/>
      <c r="W23" s="30"/>
      <c r="Y23" s="30"/>
      <c r="Z23" s="8"/>
      <c r="AA23" s="5"/>
      <c r="AB23" s="8"/>
      <c r="AC23" s="5"/>
      <c r="AD23" s="5"/>
      <c r="AE23" s="5"/>
    </row>
    <row r="24" spans="1:31" s="12" customFormat="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  <c r="M24" s="6"/>
      <c r="N24" s="8"/>
      <c r="O24" s="1"/>
      <c r="P24" s="5"/>
      <c r="Q24" s="30"/>
      <c r="R24" s="1"/>
      <c r="S24" s="5"/>
      <c r="U24" s="5"/>
      <c r="V24" s="5"/>
      <c r="W24" s="30"/>
      <c r="Y24" s="30">
        <f>Y15+Y17+Y19</f>
        <v>350</v>
      </c>
      <c r="Z24" s="8"/>
      <c r="AA24" s="5"/>
      <c r="AB24" s="8"/>
      <c r="AC24" s="5"/>
      <c r="AD24" s="5"/>
      <c r="AE24" s="5"/>
    </row>
    <row r="25" spans="1:31" s="12" customFormat="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  <c r="M25" s="6"/>
      <c r="N25" s="8"/>
      <c r="O25" s="1"/>
      <c r="P25" s="5"/>
      <c r="Q25" s="30"/>
      <c r="R25" s="1"/>
      <c r="S25" s="5"/>
      <c r="U25" s="5"/>
      <c r="V25" s="5"/>
      <c r="W25" s="30"/>
      <c r="Y25" s="30"/>
      <c r="Z25" s="8"/>
      <c r="AA25" s="5"/>
      <c r="AB25" s="8"/>
      <c r="AC25" s="5"/>
      <c r="AD25" s="5"/>
      <c r="AE25" s="5"/>
    </row>
    <row r="26" spans="1:31" s="12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  <c r="M26" s="6"/>
      <c r="N26" s="8"/>
      <c r="O26" s="1"/>
      <c r="P26" s="5"/>
      <c r="Q26" s="30"/>
      <c r="R26" s="1"/>
      <c r="S26" s="5"/>
      <c r="U26" s="5"/>
      <c r="V26" s="5"/>
      <c r="W26" s="30"/>
      <c r="Y26" s="30"/>
      <c r="Z26" s="8"/>
      <c r="AA26" s="5"/>
      <c r="AB26" s="8"/>
      <c r="AC26" s="5"/>
      <c r="AD26" s="5"/>
      <c r="AE26" s="5"/>
    </row>
    <row r="27" spans="1:31" s="12" customFormat="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  <c r="M27" s="6"/>
      <c r="N27" s="8"/>
      <c r="O27" s="1"/>
      <c r="P27" s="5"/>
      <c r="Q27" s="30"/>
      <c r="R27" s="1"/>
      <c r="S27" s="5"/>
      <c r="U27" s="5"/>
      <c r="V27" s="5"/>
      <c r="W27" s="30"/>
      <c r="Y27" s="30"/>
      <c r="Z27" s="8"/>
      <c r="AA27" s="5"/>
      <c r="AB27" s="8"/>
      <c r="AC27" s="5"/>
      <c r="AD27" s="5"/>
      <c r="AE27" s="5"/>
    </row>
    <row r="28" spans="1:31" s="12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  <c r="M28" s="6"/>
      <c r="N28" s="8"/>
      <c r="O28" s="1"/>
      <c r="P28" s="5"/>
      <c r="Q28" s="30"/>
      <c r="R28" s="1"/>
      <c r="S28" s="5"/>
      <c r="U28" s="5"/>
      <c r="V28" s="5"/>
      <c r="W28" s="30"/>
      <c r="Y28" s="30"/>
      <c r="Z28" s="8"/>
      <c r="AA28" s="5"/>
      <c r="AB28" s="8"/>
      <c r="AC28" s="5"/>
      <c r="AD28" s="5"/>
      <c r="AE28" s="5"/>
    </row>
    <row r="29" spans="1:31" s="12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  <c r="M29" s="6"/>
      <c r="N29" s="8"/>
      <c r="O29" s="1"/>
      <c r="P29" s="5"/>
      <c r="Q29" s="30"/>
      <c r="R29" s="1"/>
      <c r="S29" s="5"/>
      <c r="U29" s="5"/>
      <c r="V29" s="5"/>
      <c r="W29" s="30"/>
      <c r="Y29" s="30"/>
      <c r="Z29" s="8"/>
      <c r="AA29" s="5"/>
      <c r="AB29" s="8"/>
      <c r="AC29" s="5"/>
      <c r="AD29" s="5"/>
      <c r="AE29" s="5"/>
    </row>
    <row r="30" spans="1:31" s="12" customFormat="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M30" s="6"/>
      <c r="N30" s="8"/>
      <c r="O30" s="1"/>
      <c r="P30" s="5"/>
      <c r="Q30" s="30"/>
      <c r="R30" s="1"/>
      <c r="S30" s="5"/>
      <c r="U30" s="5"/>
      <c r="V30" s="5"/>
      <c r="W30" s="30"/>
      <c r="Y30" s="30"/>
      <c r="Z30" s="8"/>
      <c r="AA30" s="5"/>
      <c r="AB30" s="8"/>
      <c r="AC30" s="5"/>
      <c r="AD30" s="5"/>
      <c r="AE30" s="5"/>
    </row>
    <row r="31" spans="1:31" s="12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  <c r="M31" s="6"/>
      <c r="N31" s="8"/>
      <c r="O31" s="1"/>
      <c r="P31" s="5"/>
      <c r="Q31" s="30"/>
      <c r="R31" s="1"/>
      <c r="S31" s="5"/>
      <c r="U31" s="5"/>
      <c r="V31" s="5"/>
      <c r="W31" s="30"/>
      <c r="Y31" s="30"/>
      <c r="Z31" s="8"/>
      <c r="AA31" s="5"/>
      <c r="AB31" s="8"/>
      <c r="AC31" s="5"/>
      <c r="AD31" s="5"/>
      <c r="AE31" s="5"/>
    </row>
  </sheetData>
  <sheetProtection/>
  <mergeCells count="19">
    <mergeCell ref="J3:J4"/>
    <mergeCell ref="K3:K4"/>
    <mergeCell ref="AE3:AE4"/>
    <mergeCell ref="M3:M4"/>
    <mergeCell ref="N3:N4"/>
    <mergeCell ref="O3:Z3"/>
    <mergeCell ref="AA3:AB3"/>
    <mergeCell ref="AC3:AC4"/>
    <mergeCell ref="AD3:AD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7"/>
  <sheetViews>
    <sheetView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0.375" style="5" bestFit="1" customWidth="1"/>
    <col min="7" max="7" width="14.75390625" style="5" bestFit="1" customWidth="1"/>
    <col min="8" max="10" width="2.75390625" style="5" customWidth="1"/>
    <col min="11" max="11" width="13.25390625" style="6" bestFit="1" customWidth="1"/>
    <col min="12" max="12" width="18.625" style="12" bestFit="1" customWidth="1"/>
    <col min="13" max="13" width="6.625" style="6" bestFit="1" customWidth="1"/>
    <col min="14" max="14" width="6.625" style="8" bestFit="1" customWidth="1"/>
    <col min="15" max="15" width="5.00390625" style="1" customWidth="1"/>
    <col min="16" max="16" width="7.00390625" style="5" bestFit="1" customWidth="1"/>
    <col min="17" max="17" width="6.00390625" style="30" bestFit="1" customWidth="1"/>
    <col min="18" max="18" width="6.00390625" style="12" bestFit="1" customWidth="1"/>
    <col min="19" max="19" width="6.625" style="5" bestFit="1" customWidth="1"/>
    <col min="20" max="20" width="8.75390625" style="8" bestFit="1" customWidth="1"/>
    <col min="21" max="21" width="5.625" style="5" customWidth="1"/>
    <col min="22" max="22" width="5.00390625" style="5" bestFit="1" customWidth="1"/>
    <col min="23" max="23" width="6.125" style="30" bestFit="1" customWidth="1"/>
    <col min="24" max="24" width="4.125" style="12" bestFit="1" customWidth="1"/>
    <col min="25" max="25" width="6.625" style="30" bestFit="1" customWidth="1"/>
    <col min="26" max="26" width="8.75390625" style="8" bestFit="1" customWidth="1"/>
    <col min="27" max="27" width="6.125" style="5" bestFit="1" customWidth="1"/>
    <col min="28" max="28" width="8.625" style="8" bestFit="1" customWidth="1"/>
    <col min="29" max="29" width="11.75390625" style="5" customWidth="1"/>
    <col min="30" max="30" width="8.25390625" style="5" customWidth="1"/>
    <col min="31" max="31" width="4.875" style="5" customWidth="1"/>
    <col min="32" max="16384" width="9.1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3"/>
      <c r="L1" s="5"/>
      <c r="M1" s="3"/>
      <c r="N1" s="42"/>
      <c r="O1" s="9"/>
      <c r="P1" s="2"/>
      <c r="Q1" s="2"/>
      <c r="R1" s="4"/>
      <c r="S1" s="2"/>
      <c r="T1" s="42"/>
      <c r="W1" s="5"/>
    </row>
    <row r="2" spans="3:23" ht="21" thickBot="1">
      <c r="C2" s="10" t="s">
        <v>586</v>
      </c>
      <c r="D2" s="2"/>
      <c r="E2" s="2"/>
      <c r="F2" s="2"/>
      <c r="G2" s="2"/>
      <c r="H2" s="2"/>
      <c r="I2" s="4"/>
      <c r="K2" s="3"/>
      <c r="L2" s="5"/>
      <c r="M2" s="3"/>
      <c r="N2" s="42"/>
      <c r="O2" s="9"/>
      <c r="P2" s="2"/>
      <c r="Q2" s="2"/>
      <c r="R2" s="4"/>
      <c r="S2" s="2"/>
      <c r="T2" s="42"/>
      <c r="W2" s="5"/>
    </row>
    <row r="3" spans="1:31" ht="12.75" customHeight="1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8" t="s">
        <v>11</v>
      </c>
      <c r="K3" s="78" t="s">
        <v>7</v>
      </c>
      <c r="L3" s="78" t="s">
        <v>4</v>
      </c>
      <c r="M3" s="90" t="s">
        <v>1</v>
      </c>
      <c r="N3" s="92" t="s">
        <v>0</v>
      </c>
      <c r="O3" s="94" t="s">
        <v>587</v>
      </c>
      <c r="P3" s="95"/>
      <c r="Q3" s="95"/>
      <c r="R3" s="95"/>
      <c r="S3" s="95"/>
      <c r="T3" s="96"/>
      <c r="U3" s="94" t="s">
        <v>14</v>
      </c>
      <c r="V3" s="95"/>
      <c r="W3" s="95"/>
      <c r="X3" s="95"/>
      <c r="Y3" s="95"/>
      <c r="Z3" s="96"/>
      <c r="AA3" s="94" t="s">
        <v>15</v>
      </c>
      <c r="AB3" s="96"/>
      <c r="AC3" s="97" t="s">
        <v>9</v>
      </c>
      <c r="AD3" s="86" t="s">
        <v>25</v>
      </c>
      <c r="AE3" s="88" t="s">
        <v>18</v>
      </c>
    </row>
    <row r="4" spans="1:31" s="7" customFormat="1" ht="13.5" customHeight="1">
      <c r="A4" s="70"/>
      <c r="B4" s="77"/>
      <c r="C4" s="79"/>
      <c r="D4" s="79"/>
      <c r="E4" s="77"/>
      <c r="F4" s="77"/>
      <c r="G4" s="77"/>
      <c r="H4" s="77"/>
      <c r="I4" s="77"/>
      <c r="J4" s="79"/>
      <c r="K4" s="79"/>
      <c r="L4" s="79"/>
      <c r="M4" s="91"/>
      <c r="N4" s="93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>
        <v>1</v>
      </c>
      <c r="V4" s="18">
        <v>2</v>
      </c>
      <c r="W4" s="17">
        <v>3</v>
      </c>
      <c r="X4" s="17">
        <v>4</v>
      </c>
      <c r="Y4" s="17" t="s">
        <v>6</v>
      </c>
      <c r="Z4" s="19" t="s">
        <v>0</v>
      </c>
      <c r="AA4" s="17" t="s">
        <v>17</v>
      </c>
      <c r="AB4" s="19" t="s">
        <v>0</v>
      </c>
      <c r="AC4" s="98"/>
      <c r="AD4" s="87"/>
      <c r="AE4" s="89"/>
    </row>
    <row r="5" spans="1:31" s="7" customFormat="1" ht="13.5" customHeight="1">
      <c r="A5" s="57"/>
      <c r="B5" s="49"/>
      <c r="C5" s="50"/>
      <c r="D5" s="50"/>
      <c r="E5" s="49"/>
      <c r="F5" s="49"/>
      <c r="G5" s="49"/>
      <c r="H5" s="61" t="s">
        <v>609</v>
      </c>
      <c r="I5" s="49"/>
      <c r="J5" s="50"/>
      <c r="K5" s="50"/>
      <c r="L5" s="50"/>
      <c r="M5" s="53"/>
      <c r="N5" s="54"/>
      <c r="O5" s="17"/>
      <c r="P5" s="18"/>
      <c r="Q5" s="18"/>
      <c r="R5" s="17"/>
      <c r="S5" s="17"/>
      <c r="T5" s="19"/>
      <c r="U5" s="17"/>
      <c r="V5" s="18"/>
      <c r="W5" s="17"/>
      <c r="X5" s="17"/>
      <c r="Y5" s="17"/>
      <c r="Z5" s="19"/>
      <c r="AA5" s="17"/>
      <c r="AB5" s="19"/>
      <c r="AC5" s="58"/>
      <c r="AD5" s="59"/>
      <c r="AE5" s="60"/>
    </row>
    <row r="6" spans="1:31" ht="12.75">
      <c r="A6" s="14">
        <v>12</v>
      </c>
      <c r="B6" s="14">
        <v>1</v>
      </c>
      <c r="C6" s="14" t="s">
        <v>32</v>
      </c>
      <c r="D6" s="14" t="s">
        <v>31</v>
      </c>
      <c r="E6" s="14">
        <v>67.5</v>
      </c>
      <c r="F6" s="14" t="s">
        <v>156</v>
      </c>
      <c r="G6" s="14" t="s">
        <v>157</v>
      </c>
      <c r="H6" s="14" t="s">
        <v>157</v>
      </c>
      <c r="I6" s="14" t="s">
        <v>157</v>
      </c>
      <c r="J6" s="14" t="s">
        <v>20</v>
      </c>
      <c r="K6" s="16">
        <v>16597</v>
      </c>
      <c r="L6" s="14" t="s">
        <v>19</v>
      </c>
      <c r="M6" s="20">
        <v>66.95</v>
      </c>
      <c r="N6" s="27">
        <v>1.5169</v>
      </c>
      <c r="O6" s="14">
        <v>85</v>
      </c>
      <c r="P6" s="14">
        <v>90</v>
      </c>
      <c r="Q6" s="31">
        <v>92.5</v>
      </c>
      <c r="R6" s="24"/>
      <c r="S6" s="23">
        <v>90</v>
      </c>
      <c r="T6" s="21">
        <f>S6*N6</f>
        <v>136.521</v>
      </c>
      <c r="U6" s="14">
        <v>155</v>
      </c>
      <c r="V6" s="14">
        <v>165</v>
      </c>
      <c r="W6" s="31">
        <v>170</v>
      </c>
      <c r="X6" s="14">
        <v>170</v>
      </c>
      <c r="Y6" s="23">
        <f>V6</f>
        <v>165</v>
      </c>
      <c r="Z6" s="21">
        <f>Y6*N6</f>
        <v>250.2885</v>
      </c>
      <c r="AA6" s="14">
        <f aca="true" t="shared" si="0" ref="AA6:AA11">Y6+S6</f>
        <v>255</v>
      </c>
      <c r="AB6" s="21">
        <f>AA6*N6</f>
        <v>386.80949999999996</v>
      </c>
      <c r="AC6" s="14"/>
      <c r="AD6" s="14"/>
      <c r="AE6" s="14">
        <v>12</v>
      </c>
    </row>
    <row r="7" spans="1:31" ht="12.75">
      <c r="A7" s="14">
        <v>12</v>
      </c>
      <c r="B7" s="14">
        <v>1</v>
      </c>
      <c r="C7" s="14" t="s">
        <v>32</v>
      </c>
      <c r="D7" s="14" t="s">
        <v>31</v>
      </c>
      <c r="E7" s="14">
        <v>110</v>
      </c>
      <c r="F7" s="14" t="s">
        <v>113</v>
      </c>
      <c r="G7" s="14" t="s">
        <v>50</v>
      </c>
      <c r="H7" s="14" t="s">
        <v>39</v>
      </c>
      <c r="I7" s="14" t="s">
        <v>39</v>
      </c>
      <c r="J7" s="14" t="s">
        <v>20</v>
      </c>
      <c r="K7" s="25">
        <v>28355</v>
      </c>
      <c r="L7" s="14" t="s">
        <v>19</v>
      </c>
      <c r="M7" s="20">
        <v>103.65</v>
      </c>
      <c r="N7" s="27">
        <v>0.5461</v>
      </c>
      <c r="O7" s="14">
        <v>165</v>
      </c>
      <c r="P7" s="14">
        <v>170</v>
      </c>
      <c r="Q7" s="14">
        <v>172.5</v>
      </c>
      <c r="R7" s="14"/>
      <c r="S7" s="23">
        <v>172.5</v>
      </c>
      <c r="T7" s="21">
        <f>S7*N7</f>
        <v>94.20225</v>
      </c>
      <c r="U7" s="14">
        <v>210</v>
      </c>
      <c r="V7" s="14">
        <v>225</v>
      </c>
      <c r="W7" s="31">
        <v>232.5</v>
      </c>
      <c r="X7" s="24"/>
      <c r="Y7" s="23">
        <v>225</v>
      </c>
      <c r="Z7" s="21">
        <f>Y7*N7</f>
        <v>122.8725</v>
      </c>
      <c r="AA7" s="14">
        <f t="shared" si="0"/>
        <v>397.5</v>
      </c>
      <c r="AB7" s="21">
        <f>AA7*N7</f>
        <v>217.07475000000002</v>
      </c>
      <c r="AC7" s="14"/>
      <c r="AD7" s="14"/>
      <c r="AE7" s="14">
        <v>12</v>
      </c>
    </row>
    <row r="8" spans="1:31" ht="12.75">
      <c r="A8" s="14">
        <v>5</v>
      </c>
      <c r="B8" s="14">
        <v>2</v>
      </c>
      <c r="C8" s="14" t="s">
        <v>32</v>
      </c>
      <c r="D8" s="14" t="s">
        <v>31</v>
      </c>
      <c r="E8" s="14">
        <v>110</v>
      </c>
      <c r="F8" s="14" t="s">
        <v>574</v>
      </c>
      <c r="G8" s="14" t="s">
        <v>575</v>
      </c>
      <c r="H8" s="14" t="s">
        <v>576</v>
      </c>
      <c r="I8" s="14" t="s">
        <v>577</v>
      </c>
      <c r="J8" s="14" t="s">
        <v>576</v>
      </c>
      <c r="K8" s="16">
        <v>30810</v>
      </c>
      <c r="L8" s="14" t="s">
        <v>19</v>
      </c>
      <c r="M8" s="20">
        <v>105.3</v>
      </c>
      <c r="N8" s="21">
        <v>0.5432</v>
      </c>
      <c r="O8" s="22">
        <v>155</v>
      </c>
      <c r="P8" s="22">
        <v>157.5</v>
      </c>
      <c r="Q8" s="22">
        <v>160</v>
      </c>
      <c r="R8" s="24"/>
      <c r="S8" s="14">
        <f>Q8</f>
        <v>160</v>
      </c>
      <c r="T8" s="21">
        <f>S8*N8</f>
        <v>86.912</v>
      </c>
      <c r="U8" s="14">
        <v>210</v>
      </c>
      <c r="V8" s="14">
        <v>220</v>
      </c>
      <c r="W8" s="14">
        <v>230</v>
      </c>
      <c r="X8" s="24"/>
      <c r="Y8" s="23">
        <f>W8</f>
        <v>230</v>
      </c>
      <c r="Z8" s="21">
        <f>Y8*N8</f>
        <v>124.936</v>
      </c>
      <c r="AA8" s="14">
        <f t="shared" si="0"/>
        <v>390</v>
      </c>
      <c r="AB8" s="21">
        <f>AA8*N8</f>
        <v>211.848</v>
      </c>
      <c r="AC8" s="14"/>
      <c r="AD8" s="14"/>
      <c r="AE8" s="14">
        <v>5</v>
      </c>
    </row>
    <row r="9" spans="1:31" ht="12.75">
      <c r="A9" s="14"/>
      <c r="B9" s="14"/>
      <c r="C9" s="14"/>
      <c r="D9" s="14"/>
      <c r="E9" s="14"/>
      <c r="F9" s="14"/>
      <c r="G9" s="14"/>
      <c r="H9" s="23" t="s">
        <v>610</v>
      </c>
      <c r="I9" s="14"/>
      <c r="J9" s="14"/>
      <c r="K9" s="16"/>
      <c r="L9" s="14"/>
      <c r="M9" s="20"/>
      <c r="N9" s="21"/>
      <c r="O9" s="22"/>
      <c r="P9" s="22"/>
      <c r="Q9" s="22"/>
      <c r="R9" s="24"/>
      <c r="S9" s="14"/>
      <c r="T9" s="21"/>
      <c r="U9" s="14"/>
      <c r="V9" s="14"/>
      <c r="W9" s="14"/>
      <c r="X9" s="24"/>
      <c r="Y9" s="23"/>
      <c r="Z9" s="21"/>
      <c r="AA9" s="14"/>
      <c r="AB9" s="21"/>
      <c r="AC9" s="14"/>
      <c r="AD9" s="14"/>
      <c r="AE9" s="14"/>
    </row>
    <row r="10" spans="1:31" ht="12.75">
      <c r="A10" s="47" t="s">
        <v>611</v>
      </c>
      <c r="B10" s="47" t="s">
        <v>510</v>
      </c>
      <c r="C10" s="14" t="s">
        <v>32</v>
      </c>
      <c r="D10" s="47" t="s">
        <v>31</v>
      </c>
      <c r="E10" s="14">
        <v>90</v>
      </c>
      <c r="F10" s="14" t="s">
        <v>91</v>
      </c>
      <c r="G10" s="14" t="s">
        <v>55</v>
      </c>
      <c r="H10" s="14" t="s">
        <v>408</v>
      </c>
      <c r="I10" s="14" t="s">
        <v>56</v>
      </c>
      <c r="J10" s="14" t="s">
        <v>20</v>
      </c>
      <c r="K10" s="16">
        <v>33154</v>
      </c>
      <c r="L10" s="14" t="s">
        <v>19</v>
      </c>
      <c r="M10" s="20">
        <v>89.55</v>
      </c>
      <c r="N10" s="21">
        <v>0.5869</v>
      </c>
      <c r="O10" s="22"/>
      <c r="P10" s="22"/>
      <c r="Q10" s="22"/>
      <c r="R10" s="24"/>
      <c r="S10" s="14"/>
      <c r="T10" s="21">
        <f>S10*M10</f>
        <v>0</v>
      </c>
      <c r="U10" s="14">
        <v>300</v>
      </c>
      <c r="V10" s="22">
        <v>405</v>
      </c>
      <c r="W10" s="14">
        <v>420</v>
      </c>
      <c r="X10" s="24"/>
      <c r="Y10" s="23">
        <f>W10</f>
        <v>420</v>
      </c>
      <c r="Z10" s="21"/>
      <c r="AA10" s="14">
        <f t="shared" si="0"/>
        <v>420</v>
      </c>
      <c r="AB10" s="21"/>
      <c r="AC10" s="14"/>
      <c r="AD10" s="14"/>
      <c r="AE10" s="47" t="s">
        <v>611</v>
      </c>
    </row>
    <row r="11" spans="1:31" ht="12.75">
      <c r="A11" s="47" t="s">
        <v>611</v>
      </c>
      <c r="B11" s="47" t="s">
        <v>510</v>
      </c>
      <c r="C11" s="14" t="s">
        <v>32</v>
      </c>
      <c r="D11" s="47" t="s">
        <v>31</v>
      </c>
      <c r="E11" s="14">
        <v>90</v>
      </c>
      <c r="F11" s="14" t="s">
        <v>588</v>
      </c>
      <c r="G11" s="14" t="s">
        <v>55</v>
      </c>
      <c r="H11" s="14" t="s">
        <v>408</v>
      </c>
      <c r="I11" s="14" t="s">
        <v>56</v>
      </c>
      <c r="J11" s="14" t="s">
        <v>20</v>
      </c>
      <c r="K11" s="16">
        <v>33019</v>
      </c>
      <c r="L11" s="14" t="s">
        <v>19</v>
      </c>
      <c r="M11" s="20">
        <v>78.85</v>
      </c>
      <c r="N11" s="21">
        <v>0.6399</v>
      </c>
      <c r="O11" s="22"/>
      <c r="P11" s="22"/>
      <c r="Q11" s="22"/>
      <c r="R11" s="24"/>
      <c r="S11" s="14"/>
      <c r="T11" s="21">
        <f>S11*M11</f>
        <v>0</v>
      </c>
      <c r="U11" s="14">
        <v>300</v>
      </c>
      <c r="V11" s="22">
        <v>405</v>
      </c>
      <c r="W11" s="14">
        <v>420</v>
      </c>
      <c r="X11" s="24"/>
      <c r="Y11" s="23">
        <f>W11</f>
        <v>420</v>
      </c>
      <c r="Z11" s="21"/>
      <c r="AA11" s="14">
        <f t="shared" si="0"/>
        <v>420</v>
      </c>
      <c r="AB11" s="21"/>
      <c r="AC11" s="14"/>
      <c r="AD11" s="14"/>
      <c r="AE11" s="47" t="s">
        <v>611</v>
      </c>
    </row>
    <row r="12" spans="1:31" s="12" customFormat="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M12" s="6"/>
      <c r="N12" s="8"/>
      <c r="O12" s="1"/>
      <c r="P12" s="5"/>
      <c r="Q12" s="30"/>
      <c r="S12" s="5"/>
      <c r="T12" s="8"/>
      <c r="U12" s="5"/>
      <c r="V12" s="5"/>
      <c r="W12" s="30"/>
      <c r="Y12" s="30"/>
      <c r="Z12" s="8"/>
      <c r="AA12" s="5"/>
      <c r="AB12" s="8"/>
      <c r="AC12" s="5"/>
      <c r="AD12" s="5"/>
      <c r="AE12" s="5"/>
    </row>
    <row r="13" spans="1:31" s="12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M13" s="6"/>
      <c r="N13" s="8"/>
      <c r="O13" s="1"/>
      <c r="P13" s="5"/>
      <c r="Q13" s="30"/>
      <c r="S13" s="5"/>
      <c r="T13" s="8"/>
      <c r="U13" s="5"/>
      <c r="V13" s="5"/>
      <c r="W13" s="30"/>
      <c r="Y13" s="30"/>
      <c r="Z13" s="8"/>
      <c r="AA13" s="5"/>
      <c r="AB13" s="8"/>
      <c r="AC13" s="5"/>
      <c r="AD13" s="5"/>
      <c r="AE13" s="5"/>
    </row>
    <row r="14" spans="1:31" s="12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M14" s="6"/>
      <c r="N14" s="8"/>
      <c r="O14" s="1"/>
      <c r="P14" s="5"/>
      <c r="Q14" s="30"/>
      <c r="S14" s="5"/>
      <c r="T14" s="8"/>
      <c r="U14" s="5"/>
      <c r="V14" s="5"/>
      <c r="W14" s="30"/>
      <c r="Y14" s="30"/>
      <c r="Z14" s="8"/>
      <c r="AA14" s="5"/>
      <c r="AB14" s="8"/>
      <c r="AC14" s="5"/>
      <c r="AD14" s="5"/>
      <c r="AE14" s="5"/>
    </row>
    <row r="15" spans="1:31" s="12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M15" s="6"/>
      <c r="N15" s="8"/>
      <c r="O15" s="1"/>
      <c r="P15" s="5"/>
      <c r="Q15" s="30"/>
      <c r="S15" s="5"/>
      <c r="T15" s="8"/>
      <c r="U15" s="5"/>
      <c r="V15" s="5"/>
      <c r="W15" s="30"/>
      <c r="Y15" s="30"/>
      <c r="Z15" s="8"/>
      <c r="AA15" s="5"/>
      <c r="AB15" s="8"/>
      <c r="AC15" s="5"/>
      <c r="AD15" s="5"/>
      <c r="AE15" s="5"/>
    </row>
    <row r="16" spans="1:31" s="12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  <c r="M16" s="6"/>
      <c r="N16" s="8"/>
      <c r="O16" s="1"/>
      <c r="P16" s="5"/>
      <c r="Q16" s="30"/>
      <c r="S16" s="5"/>
      <c r="T16" s="8"/>
      <c r="U16" s="5"/>
      <c r="V16" s="5"/>
      <c r="W16" s="30"/>
      <c r="Y16" s="30"/>
      <c r="Z16" s="8"/>
      <c r="AA16" s="5"/>
      <c r="AB16" s="8"/>
      <c r="AC16" s="5"/>
      <c r="AD16" s="5"/>
      <c r="AE16" s="5"/>
    </row>
    <row r="17" spans="1:31" s="12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  <c r="M17" s="6"/>
      <c r="N17" s="8"/>
      <c r="O17" s="1"/>
      <c r="P17" s="5"/>
      <c r="Q17" s="30"/>
      <c r="S17" s="5"/>
      <c r="T17" s="8"/>
      <c r="U17" s="5"/>
      <c r="V17" s="5"/>
      <c r="W17" s="30"/>
      <c r="Y17" s="30"/>
      <c r="Z17" s="8"/>
      <c r="AA17" s="5"/>
      <c r="AB17" s="8"/>
      <c r="AC17" s="5"/>
      <c r="AD17" s="5"/>
      <c r="AE17" s="5"/>
    </row>
  </sheetData>
  <sheetProtection/>
  <mergeCells count="20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D3:AD4"/>
    <mergeCell ref="AE3:AE4"/>
    <mergeCell ref="M3:M4"/>
    <mergeCell ref="N3:N4"/>
    <mergeCell ref="O3:T3"/>
    <mergeCell ref="U3:Z3"/>
    <mergeCell ref="AA3:AB3"/>
    <mergeCell ref="AC3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0"/>
  <sheetViews>
    <sheetView zoomScale="85" zoomScaleNormal="85" zoomScalePageLayoutView="0" workbookViewId="0" topLeftCell="D1">
      <selection activeCell="A5" sqref="A5:H7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0.375" style="5" bestFit="1" customWidth="1"/>
    <col min="7" max="7" width="16.00390625" style="5" bestFit="1" customWidth="1"/>
    <col min="8" max="8" width="24.25390625" style="5" bestFit="1" customWidth="1"/>
    <col min="9" max="10" width="2.75390625" style="5" customWidth="1"/>
    <col min="11" max="11" width="2.75390625" style="6" customWidth="1"/>
    <col min="12" max="12" width="18.625" style="12" bestFit="1" customWidth="1"/>
    <col min="13" max="13" width="6.625" style="6" bestFit="1" customWidth="1"/>
    <col min="14" max="14" width="6.625" style="8" bestFit="1" customWidth="1"/>
    <col min="15" max="15" width="5.00390625" style="1" customWidth="1"/>
    <col min="16" max="16" width="7.00390625" style="5" bestFit="1" customWidth="1"/>
    <col min="17" max="17" width="6.00390625" style="30" bestFit="1" customWidth="1"/>
    <col min="18" max="18" width="6.00390625" style="12" bestFit="1" customWidth="1"/>
    <col min="19" max="19" width="6.625" style="5" bestFit="1" customWidth="1"/>
    <col min="20" max="20" width="8.75390625" style="8" bestFit="1" customWidth="1"/>
    <col min="21" max="21" width="6.125" style="5" bestFit="1" customWidth="1"/>
    <col min="22" max="22" width="5.00390625" style="5" bestFit="1" customWidth="1"/>
    <col min="23" max="23" width="6.625" style="30" bestFit="1" customWidth="1"/>
    <col min="24" max="24" width="8.75390625" style="8" bestFit="1" customWidth="1"/>
    <col min="25" max="25" width="6.125" style="5" bestFit="1" customWidth="1"/>
    <col min="26" max="26" width="11.75390625" style="5" customWidth="1"/>
    <col min="27" max="27" width="16.00390625" style="5" bestFit="1" customWidth="1"/>
    <col min="28" max="28" width="4.875" style="5" customWidth="1"/>
    <col min="29" max="16384" width="9.125" style="5" customWidth="1"/>
  </cols>
  <sheetData>
    <row r="1" spans="3:20" ht="20.25">
      <c r="C1" s="10" t="s">
        <v>114</v>
      </c>
      <c r="D1" s="2"/>
      <c r="E1" s="2"/>
      <c r="F1" s="2"/>
      <c r="G1" s="2"/>
      <c r="H1" s="2"/>
      <c r="I1" s="4"/>
      <c r="K1" s="3"/>
      <c r="L1" s="5"/>
      <c r="M1" s="3"/>
      <c r="N1" s="42"/>
      <c r="O1" s="9"/>
      <c r="P1" s="2"/>
      <c r="Q1" s="2"/>
      <c r="R1" s="4"/>
      <c r="S1" s="2"/>
      <c r="T1" s="42"/>
    </row>
    <row r="2" spans="3:20" ht="21" thickBot="1">
      <c r="C2" s="10" t="s">
        <v>593</v>
      </c>
      <c r="D2" s="2"/>
      <c r="E2" s="2"/>
      <c r="F2" s="2"/>
      <c r="G2" s="2"/>
      <c r="H2" s="2"/>
      <c r="I2" s="4"/>
      <c r="K2" s="3"/>
      <c r="L2" s="5"/>
      <c r="M2" s="3"/>
      <c r="N2" s="42"/>
      <c r="O2" s="9"/>
      <c r="P2" s="2"/>
      <c r="Q2" s="2"/>
      <c r="R2" s="4"/>
      <c r="S2" s="2"/>
      <c r="T2" s="42"/>
    </row>
    <row r="3" spans="1:28" ht="12.75" customHeight="1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8" t="s">
        <v>11</v>
      </c>
      <c r="K3" s="78" t="s">
        <v>7</v>
      </c>
      <c r="L3" s="78" t="s">
        <v>4</v>
      </c>
      <c r="M3" s="90" t="s">
        <v>1</v>
      </c>
      <c r="N3" s="92" t="s">
        <v>0</v>
      </c>
      <c r="O3" s="94" t="s">
        <v>587</v>
      </c>
      <c r="P3" s="95"/>
      <c r="Q3" s="95"/>
      <c r="R3" s="95"/>
      <c r="S3" s="95"/>
      <c r="T3" s="96"/>
      <c r="U3" s="94" t="s">
        <v>594</v>
      </c>
      <c r="V3" s="95"/>
      <c r="W3" s="95"/>
      <c r="X3" s="96"/>
      <c r="Y3" s="55" t="s">
        <v>15</v>
      </c>
      <c r="Z3" s="97" t="s">
        <v>9</v>
      </c>
      <c r="AA3" s="86" t="s">
        <v>25</v>
      </c>
      <c r="AB3" s="88" t="s">
        <v>18</v>
      </c>
    </row>
    <row r="4" spans="1:28" s="7" customFormat="1" ht="13.5" customHeight="1">
      <c r="A4" s="70"/>
      <c r="B4" s="77"/>
      <c r="C4" s="79"/>
      <c r="D4" s="79"/>
      <c r="E4" s="77"/>
      <c r="F4" s="77"/>
      <c r="G4" s="77"/>
      <c r="H4" s="77"/>
      <c r="I4" s="77"/>
      <c r="J4" s="79"/>
      <c r="K4" s="79"/>
      <c r="L4" s="79"/>
      <c r="M4" s="91"/>
      <c r="N4" s="93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 t="s">
        <v>1</v>
      </c>
      <c r="V4" s="18" t="s">
        <v>595</v>
      </c>
      <c r="W4" s="17" t="s">
        <v>513</v>
      </c>
      <c r="X4" s="19" t="s">
        <v>0</v>
      </c>
      <c r="Y4" s="17" t="s">
        <v>17</v>
      </c>
      <c r="Z4" s="98"/>
      <c r="AA4" s="87"/>
      <c r="AB4" s="89"/>
    </row>
    <row r="5" spans="1:28" ht="12.75">
      <c r="A5" s="14">
        <v>12</v>
      </c>
      <c r="B5" s="14">
        <v>1</v>
      </c>
      <c r="C5" s="14" t="s">
        <v>32</v>
      </c>
      <c r="D5" s="14" t="s">
        <v>31</v>
      </c>
      <c r="E5" s="14">
        <v>100</v>
      </c>
      <c r="F5" s="14" t="s">
        <v>461</v>
      </c>
      <c r="G5" s="14" t="s">
        <v>50</v>
      </c>
      <c r="H5" s="14" t="s">
        <v>39</v>
      </c>
      <c r="I5" s="14" t="s">
        <v>39</v>
      </c>
      <c r="J5" s="14" t="s">
        <v>20</v>
      </c>
      <c r="K5" s="16">
        <v>29407</v>
      </c>
      <c r="L5" s="14" t="s">
        <v>19</v>
      </c>
      <c r="M5" s="20">
        <v>93.55</v>
      </c>
      <c r="N5" s="21">
        <v>0.5723</v>
      </c>
      <c r="O5" s="14">
        <v>155</v>
      </c>
      <c r="P5" s="14">
        <v>162.5</v>
      </c>
      <c r="Q5" s="31">
        <v>167.5</v>
      </c>
      <c r="R5" s="14"/>
      <c r="S5" s="23">
        <v>162.5</v>
      </c>
      <c r="T5" s="21">
        <f>S5*N5</f>
        <v>92.99875</v>
      </c>
      <c r="U5" s="14">
        <v>95</v>
      </c>
      <c r="V5" s="14">
        <v>22</v>
      </c>
      <c r="W5" s="23">
        <f>V5*U5</f>
        <v>2090</v>
      </c>
      <c r="X5" s="21">
        <v>0</v>
      </c>
      <c r="Y5" s="14">
        <f>S5+V5</f>
        <v>184.5</v>
      </c>
      <c r="Z5" s="14"/>
      <c r="AA5" s="14"/>
      <c r="AB5" s="14">
        <v>12</v>
      </c>
    </row>
    <row r="6" spans="1:28" ht="12.75">
      <c r="A6" s="14">
        <v>12</v>
      </c>
      <c r="B6" s="14">
        <v>1</v>
      </c>
      <c r="C6" s="14" t="s">
        <v>32</v>
      </c>
      <c r="D6" s="14" t="s">
        <v>31</v>
      </c>
      <c r="E6" s="14">
        <v>110</v>
      </c>
      <c r="F6" s="14" t="s">
        <v>113</v>
      </c>
      <c r="G6" s="14" t="s">
        <v>50</v>
      </c>
      <c r="H6" s="14" t="s">
        <v>39</v>
      </c>
      <c r="I6" s="14" t="s">
        <v>39</v>
      </c>
      <c r="J6" s="14" t="s">
        <v>20</v>
      </c>
      <c r="K6" s="25">
        <v>28355</v>
      </c>
      <c r="L6" s="14" t="s">
        <v>19</v>
      </c>
      <c r="M6" s="20">
        <v>103.65</v>
      </c>
      <c r="N6" s="27">
        <v>0.5461</v>
      </c>
      <c r="O6" s="14">
        <v>165</v>
      </c>
      <c r="P6" s="14">
        <v>170</v>
      </c>
      <c r="Q6" s="14">
        <v>172.5</v>
      </c>
      <c r="R6" s="14"/>
      <c r="S6" s="23">
        <v>172.5</v>
      </c>
      <c r="T6" s="21">
        <f>S6*N6</f>
        <v>94.20225</v>
      </c>
      <c r="U6" s="14">
        <v>105</v>
      </c>
      <c r="V6" s="14">
        <v>22</v>
      </c>
      <c r="W6" s="23">
        <f>V6*U6</f>
        <v>2310</v>
      </c>
      <c r="X6" s="21">
        <v>0</v>
      </c>
      <c r="Y6" s="14">
        <f>S6+V6</f>
        <v>194.5</v>
      </c>
      <c r="Z6" s="14"/>
      <c r="AA6" s="14"/>
      <c r="AB6" s="14">
        <v>12</v>
      </c>
    </row>
    <row r="7" spans="1:28" ht="12.75">
      <c r="A7" s="14">
        <v>0</v>
      </c>
      <c r="B7" s="14" t="s">
        <v>171</v>
      </c>
      <c r="C7" s="14" t="s">
        <v>32</v>
      </c>
      <c r="D7" s="14" t="s">
        <v>31</v>
      </c>
      <c r="E7" s="14">
        <v>110</v>
      </c>
      <c r="F7" s="14" t="s">
        <v>468</v>
      </c>
      <c r="G7" s="14" t="s">
        <v>55</v>
      </c>
      <c r="H7" s="14" t="s">
        <v>408</v>
      </c>
      <c r="I7" s="14" t="s">
        <v>56</v>
      </c>
      <c r="J7" s="14" t="s">
        <v>20</v>
      </c>
      <c r="K7" s="16">
        <v>34608</v>
      </c>
      <c r="L7" s="14" t="s">
        <v>19</v>
      </c>
      <c r="M7" s="20">
        <v>108.1</v>
      </c>
      <c r="N7" s="21">
        <v>0.5389</v>
      </c>
      <c r="O7" s="14">
        <v>170</v>
      </c>
      <c r="P7" s="31">
        <v>180</v>
      </c>
      <c r="Q7" s="31">
        <v>0</v>
      </c>
      <c r="R7" s="14"/>
      <c r="S7" s="23">
        <v>170</v>
      </c>
      <c r="T7" s="21">
        <f>S7*N7</f>
        <v>91.61300000000001</v>
      </c>
      <c r="U7" s="14">
        <v>110</v>
      </c>
      <c r="V7" s="31">
        <v>0</v>
      </c>
      <c r="W7" s="23">
        <f>V7*U7</f>
        <v>0</v>
      </c>
      <c r="X7" s="21">
        <v>0</v>
      </c>
      <c r="Y7" s="14">
        <v>0</v>
      </c>
      <c r="Z7" s="14"/>
      <c r="AA7" s="14"/>
      <c r="AB7" s="14">
        <v>0</v>
      </c>
    </row>
    <row r="8" spans="1:28" s="12" customFormat="1" ht="12.7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M8" s="6"/>
      <c r="N8" s="8"/>
      <c r="O8" s="1"/>
      <c r="P8" s="5"/>
      <c r="Q8" s="30"/>
      <c r="S8" s="5"/>
      <c r="T8" s="8"/>
      <c r="U8" s="5"/>
      <c r="V8" s="5"/>
      <c r="W8" s="30"/>
      <c r="X8" s="8"/>
      <c r="Y8" s="5"/>
      <c r="Z8" s="5"/>
      <c r="AA8" s="5"/>
      <c r="AB8" s="5"/>
    </row>
    <row r="9" spans="1:28" s="12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M9" s="6"/>
      <c r="N9" s="8"/>
      <c r="O9" s="1"/>
      <c r="P9" s="5"/>
      <c r="Q9" s="30"/>
      <c r="S9" s="5"/>
      <c r="T9" s="8"/>
      <c r="U9" s="5"/>
      <c r="V9" s="5"/>
      <c r="W9" s="30"/>
      <c r="X9" s="8"/>
      <c r="Y9" s="5"/>
      <c r="Z9" s="5"/>
      <c r="AA9" s="5"/>
      <c r="AB9" s="5"/>
    </row>
    <row r="10" spans="1:28" s="12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M10" s="6"/>
      <c r="N10" s="8"/>
      <c r="O10" s="1"/>
      <c r="P10" s="5"/>
      <c r="Q10" s="30"/>
      <c r="S10" s="5"/>
      <c r="T10" s="8"/>
      <c r="U10" s="5"/>
      <c r="V10" s="5"/>
      <c r="W10" s="30"/>
      <c r="X10" s="8"/>
      <c r="Y10" s="5"/>
      <c r="Z10" s="5"/>
      <c r="AA10" s="5"/>
      <c r="AB10" s="5"/>
    </row>
  </sheetData>
  <sheetProtection/>
  <mergeCells count="19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M3:M4"/>
    <mergeCell ref="N3:N4"/>
    <mergeCell ref="O3:T3"/>
    <mergeCell ref="U3:X3"/>
    <mergeCell ref="Z3:Z4"/>
    <mergeCell ref="AA3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2"/>
  <sheetViews>
    <sheetView zoomScale="85" zoomScaleNormal="85" zoomScalePageLayoutView="0" workbookViewId="0" topLeftCell="F1">
      <selection activeCell="A5" sqref="A5:H10"/>
    </sheetView>
  </sheetViews>
  <sheetFormatPr defaultColWidth="9.00390625" defaultRowHeight="12.75"/>
  <cols>
    <col min="1" max="1" width="4.875" style="5" customWidth="1"/>
    <col min="2" max="2" width="6.00390625" style="5" bestFit="1" customWidth="1"/>
    <col min="3" max="3" width="6.00390625" style="5" customWidth="1"/>
    <col min="4" max="4" width="8.875" style="5" bestFit="1" customWidth="1"/>
    <col min="5" max="5" width="5.00390625" style="5" bestFit="1" customWidth="1"/>
    <col min="6" max="6" width="20.375" style="5" bestFit="1" customWidth="1"/>
    <col min="7" max="7" width="14.75390625" style="5" bestFit="1" customWidth="1"/>
    <col min="8" max="8" width="24.25390625" style="5" bestFit="1" customWidth="1"/>
    <col min="9" max="10" width="3.125" style="5" customWidth="1"/>
    <col min="11" max="11" width="3.125" style="6" customWidth="1"/>
    <col min="12" max="12" width="18.625" style="12" bestFit="1" customWidth="1"/>
    <col min="13" max="13" width="6.625" style="6" bestFit="1" customWidth="1"/>
    <col min="14" max="14" width="6.75390625" style="8" bestFit="1" customWidth="1"/>
    <col min="15" max="15" width="5.00390625" style="1" customWidth="1"/>
    <col min="16" max="16" width="7.00390625" style="5" bestFit="1" customWidth="1"/>
    <col min="17" max="17" width="6.00390625" style="30" bestFit="1" customWidth="1"/>
    <col min="18" max="18" width="6.00390625" style="12" bestFit="1" customWidth="1"/>
    <col min="19" max="19" width="6.625" style="5" bestFit="1" customWidth="1"/>
    <col min="20" max="20" width="7.625" style="8" bestFit="1" customWidth="1"/>
    <col min="21" max="21" width="5.625" style="5" customWidth="1"/>
    <col min="22" max="22" width="5.00390625" style="5" bestFit="1" customWidth="1"/>
    <col min="23" max="23" width="6.125" style="30" bestFit="1" customWidth="1"/>
    <col min="24" max="24" width="3.00390625" style="12" bestFit="1" customWidth="1"/>
    <col min="25" max="25" width="6.625" style="30" bestFit="1" customWidth="1"/>
    <col min="26" max="26" width="8.75390625" style="8" bestFit="1" customWidth="1"/>
    <col min="27" max="27" width="6.125" style="5" bestFit="1" customWidth="1"/>
    <col min="28" max="28" width="8.625" style="8" bestFit="1" customWidth="1"/>
    <col min="29" max="29" width="11.75390625" style="5" customWidth="1"/>
    <col min="30" max="30" width="16.00390625" style="5" bestFit="1" customWidth="1"/>
    <col min="31" max="31" width="4.875" style="5" customWidth="1"/>
    <col min="32" max="16384" width="9.1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3"/>
      <c r="L1" s="5"/>
      <c r="M1" s="3"/>
      <c r="N1" s="42"/>
      <c r="O1" s="9"/>
      <c r="P1" s="2"/>
      <c r="Q1" s="2"/>
      <c r="R1" s="4"/>
      <c r="S1" s="2"/>
      <c r="T1" s="42"/>
      <c r="W1" s="5"/>
    </row>
    <row r="2" spans="3:23" ht="21" thickBot="1">
      <c r="C2" s="10" t="s">
        <v>596</v>
      </c>
      <c r="D2" s="2"/>
      <c r="E2" s="2"/>
      <c r="F2" s="2"/>
      <c r="G2" s="2"/>
      <c r="H2" s="2"/>
      <c r="I2" s="4"/>
      <c r="K2" s="3"/>
      <c r="L2" s="5"/>
      <c r="M2" s="3"/>
      <c r="N2" s="42"/>
      <c r="O2" s="9"/>
      <c r="P2" s="2"/>
      <c r="Q2" s="2"/>
      <c r="R2" s="4"/>
      <c r="S2" s="2"/>
      <c r="T2" s="42"/>
      <c r="W2" s="5"/>
    </row>
    <row r="3" spans="1:31" ht="12.75" customHeight="1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8" t="s">
        <v>11</v>
      </c>
      <c r="K3" s="78" t="s">
        <v>7</v>
      </c>
      <c r="L3" s="78" t="s">
        <v>4</v>
      </c>
      <c r="M3" s="90" t="s">
        <v>1</v>
      </c>
      <c r="N3" s="92" t="s">
        <v>0</v>
      </c>
      <c r="O3" s="94" t="s">
        <v>597</v>
      </c>
      <c r="P3" s="95"/>
      <c r="Q3" s="95"/>
      <c r="R3" s="95"/>
      <c r="S3" s="95"/>
      <c r="T3" s="96"/>
      <c r="U3" s="94" t="s">
        <v>598</v>
      </c>
      <c r="V3" s="95"/>
      <c r="W3" s="95"/>
      <c r="X3" s="95"/>
      <c r="Y3" s="95"/>
      <c r="Z3" s="96"/>
      <c r="AA3" s="94" t="s">
        <v>15</v>
      </c>
      <c r="AB3" s="96"/>
      <c r="AC3" s="97" t="s">
        <v>9</v>
      </c>
      <c r="AD3" s="86" t="s">
        <v>25</v>
      </c>
      <c r="AE3" s="88" t="s">
        <v>18</v>
      </c>
    </row>
    <row r="4" spans="1:31" s="7" customFormat="1" ht="13.5" customHeight="1">
      <c r="A4" s="70"/>
      <c r="B4" s="77"/>
      <c r="C4" s="79"/>
      <c r="D4" s="79"/>
      <c r="E4" s="77"/>
      <c r="F4" s="77"/>
      <c r="G4" s="77"/>
      <c r="H4" s="77"/>
      <c r="I4" s="77"/>
      <c r="J4" s="79"/>
      <c r="K4" s="79"/>
      <c r="L4" s="79"/>
      <c r="M4" s="91"/>
      <c r="N4" s="93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>
        <v>1</v>
      </c>
      <c r="V4" s="18">
        <v>2</v>
      </c>
      <c r="W4" s="17">
        <v>3</v>
      </c>
      <c r="X4" s="17">
        <v>4</v>
      </c>
      <c r="Y4" s="17" t="s">
        <v>6</v>
      </c>
      <c r="Z4" s="19" t="s">
        <v>0</v>
      </c>
      <c r="AA4" s="17" t="s">
        <v>17</v>
      </c>
      <c r="AB4" s="19" t="s">
        <v>0</v>
      </c>
      <c r="AC4" s="98"/>
      <c r="AD4" s="87"/>
      <c r="AE4" s="89"/>
    </row>
    <row r="5" spans="1:31" ht="12.75">
      <c r="A5" s="14">
        <v>12</v>
      </c>
      <c r="B5" s="14">
        <v>1</v>
      </c>
      <c r="C5" s="14" t="s">
        <v>32</v>
      </c>
      <c r="D5" s="14" t="s">
        <v>31</v>
      </c>
      <c r="E5" s="14">
        <v>82.5</v>
      </c>
      <c r="F5" s="14" t="s">
        <v>326</v>
      </c>
      <c r="G5" s="14" t="s">
        <v>33</v>
      </c>
      <c r="H5" s="14" t="s">
        <v>22</v>
      </c>
      <c r="I5" s="14" t="s">
        <v>22</v>
      </c>
      <c r="J5" s="14" t="s">
        <v>20</v>
      </c>
      <c r="K5" s="16">
        <v>23189</v>
      </c>
      <c r="L5" s="24" t="s">
        <v>19</v>
      </c>
      <c r="M5" s="20">
        <v>78.65</v>
      </c>
      <c r="N5" s="27">
        <v>0.8519</v>
      </c>
      <c r="O5" s="14">
        <v>32.5</v>
      </c>
      <c r="P5" s="14">
        <v>35</v>
      </c>
      <c r="Q5" s="31">
        <v>40</v>
      </c>
      <c r="R5" s="24"/>
      <c r="S5" s="23">
        <v>35</v>
      </c>
      <c r="T5" s="21">
        <f>S5*N5</f>
        <v>29.8165</v>
      </c>
      <c r="U5" s="14">
        <v>55</v>
      </c>
      <c r="V5" s="14">
        <v>60</v>
      </c>
      <c r="W5" s="14">
        <v>65</v>
      </c>
      <c r="X5" s="24"/>
      <c r="Y5" s="23">
        <f>W5</f>
        <v>65</v>
      </c>
      <c r="Z5" s="21">
        <f>Y5*N5</f>
        <v>55.3735</v>
      </c>
      <c r="AA5" s="14">
        <f>Y5+S5</f>
        <v>100</v>
      </c>
      <c r="AB5" s="21">
        <f>AA5*N5</f>
        <v>85.19</v>
      </c>
      <c r="AC5" s="14"/>
      <c r="AD5" s="14"/>
      <c r="AE5" s="14">
        <v>12</v>
      </c>
    </row>
    <row r="6" spans="1:31" ht="12.75">
      <c r="A6" s="14">
        <v>12</v>
      </c>
      <c r="B6" s="14">
        <v>1</v>
      </c>
      <c r="C6" s="14" t="s">
        <v>32</v>
      </c>
      <c r="D6" s="14" t="s">
        <v>31</v>
      </c>
      <c r="E6" s="14">
        <v>82.5</v>
      </c>
      <c r="F6" s="14" t="s">
        <v>326</v>
      </c>
      <c r="G6" s="14" t="s">
        <v>33</v>
      </c>
      <c r="H6" s="14" t="s">
        <v>22</v>
      </c>
      <c r="I6" s="14" t="s">
        <v>22</v>
      </c>
      <c r="J6" s="14" t="s">
        <v>20</v>
      </c>
      <c r="K6" s="16">
        <v>23189</v>
      </c>
      <c r="L6" s="24" t="s">
        <v>19</v>
      </c>
      <c r="M6" s="20">
        <v>78.65</v>
      </c>
      <c r="N6" s="27">
        <v>0.8519</v>
      </c>
      <c r="O6" s="14">
        <v>32.5</v>
      </c>
      <c r="P6" s="14">
        <v>35</v>
      </c>
      <c r="Q6" s="31">
        <v>40</v>
      </c>
      <c r="R6" s="24"/>
      <c r="S6" s="23">
        <v>35</v>
      </c>
      <c r="T6" s="21">
        <f>S6*N6</f>
        <v>29.8165</v>
      </c>
      <c r="U6" s="14"/>
      <c r="V6" s="14"/>
      <c r="W6" s="14"/>
      <c r="X6" s="24"/>
      <c r="Y6" s="23"/>
      <c r="Z6" s="21">
        <f>Y6*N6</f>
        <v>0</v>
      </c>
      <c r="AA6" s="14">
        <f>Y6+S6</f>
        <v>35</v>
      </c>
      <c r="AB6" s="21">
        <f>AA6*N6</f>
        <v>29.8165</v>
      </c>
      <c r="AC6" s="14"/>
      <c r="AD6" s="14"/>
      <c r="AE6" s="14">
        <v>12</v>
      </c>
    </row>
    <row r="7" spans="1:31" ht="12.75">
      <c r="A7" s="14">
        <v>12</v>
      </c>
      <c r="B7" s="14">
        <v>1</v>
      </c>
      <c r="C7" s="14" t="s">
        <v>32</v>
      </c>
      <c r="D7" s="14" t="s">
        <v>31</v>
      </c>
      <c r="E7" s="14">
        <v>82.5</v>
      </c>
      <c r="F7" s="14" t="s">
        <v>326</v>
      </c>
      <c r="G7" s="14" t="s">
        <v>33</v>
      </c>
      <c r="H7" s="14" t="s">
        <v>22</v>
      </c>
      <c r="I7" s="14" t="s">
        <v>22</v>
      </c>
      <c r="J7" s="14" t="s">
        <v>20</v>
      </c>
      <c r="K7" s="16">
        <v>23189</v>
      </c>
      <c r="L7" s="24" t="s">
        <v>19</v>
      </c>
      <c r="M7" s="20">
        <v>78.65</v>
      </c>
      <c r="N7" s="27">
        <v>0.8519</v>
      </c>
      <c r="O7" s="14"/>
      <c r="P7" s="14"/>
      <c r="Q7" s="31"/>
      <c r="R7" s="24"/>
      <c r="S7" s="23"/>
      <c r="T7" s="21">
        <f>S7*N7</f>
        <v>0</v>
      </c>
      <c r="U7" s="14">
        <v>55</v>
      </c>
      <c r="V7" s="14">
        <v>60</v>
      </c>
      <c r="W7" s="14">
        <v>65</v>
      </c>
      <c r="X7" s="24"/>
      <c r="Y7" s="23">
        <f>W7</f>
        <v>65</v>
      </c>
      <c r="Z7" s="21">
        <f>Y7*N7</f>
        <v>55.3735</v>
      </c>
      <c r="AA7" s="14">
        <f>Y7+S7</f>
        <v>65</v>
      </c>
      <c r="AB7" s="21">
        <f>AA7*N7</f>
        <v>55.3735</v>
      </c>
      <c r="AC7" s="14"/>
      <c r="AD7" s="14"/>
      <c r="AE7" s="14">
        <v>12</v>
      </c>
    </row>
    <row r="8" spans="1:31" ht="12.75">
      <c r="A8" s="14"/>
      <c r="B8" s="14"/>
      <c r="C8" s="14"/>
      <c r="D8" s="14"/>
      <c r="E8" s="14"/>
      <c r="F8" s="23" t="s">
        <v>599</v>
      </c>
      <c r="G8" s="14"/>
      <c r="H8" s="14"/>
      <c r="I8" s="14"/>
      <c r="J8" s="14"/>
      <c r="K8" s="16"/>
      <c r="L8" s="24"/>
      <c r="M8" s="20"/>
      <c r="N8" s="27"/>
      <c r="O8" s="14"/>
      <c r="P8" s="14"/>
      <c r="Q8" s="31"/>
      <c r="R8" s="24"/>
      <c r="S8" s="23"/>
      <c r="T8" s="21"/>
      <c r="U8" s="14"/>
      <c r="V8" s="14"/>
      <c r="W8" s="14"/>
      <c r="X8" s="24"/>
      <c r="Y8" s="23"/>
      <c r="Z8" s="21"/>
      <c r="AA8" s="14"/>
      <c r="AB8" s="21"/>
      <c r="AC8" s="14"/>
      <c r="AD8" s="14"/>
      <c r="AE8" s="14"/>
    </row>
    <row r="9" spans="1:31" ht="12.75">
      <c r="A9" s="14">
        <v>12</v>
      </c>
      <c r="B9" s="14">
        <v>1</v>
      </c>
      <c r="C9" s="14" t="s">
        <v>32</v>
      </c>
      <c r="D9" s="14" t="s">
        <v>31</v>
      </c>
      <c r="E9" s="14">
        <v>82.5</v>
      </c>
      <c r="F9" s="14" t="s">
        <v>326</v>
      </c>
      <c r="G9" s="14" t="s">
        <v>33</v>
      </c>
      <c r="H9" s="14" t="s">
        <v>22</v>
      </c>
      <c r="I9" s="14" t="s">
        <v>22</v>
      </c>
      <c r="J9" s="14" t="s">
        <v>20</v>
      </c>
      <c r="K9" s="16">
        <v>23189</v>
      </c>
      <c r="L9" s="24" t="s">
        <v>19</v>
      </c>
      <c r="M9" s="20">
        <v>78.65</v>
      </c>
      <c r="N9" s="27">
        <v>0.7934</v>
      </c>
      <c r="O9" s="14"/>
      <c r="P9" s="14"/>
      <c r="Q9" s="31"/>
      <c r="R9" s="24"/>
      <c r="S9" s="23"/>
      <c r="T9" s="21">
        <f>S9*N9</f>
        <v>0</v>
      </c>
      <c r="U9" s="14">
        <v>40</v>
      </c>
      <c r="V9" s="14">
        <v>16</v>
      </c>
      <c r="W9" s="14"/>
      <c r="X9" s="24"/>
      <c r="Y9" s="23">
        <f>V9</f>
        <v>16</v>
      </c>
      <c r="Z9" s="21">
        <f>Y9*N9</f>
        <v>12.6944</v>
      </c>
      <c r="AA9" s="14">
        <f>Y9+S9</f>
        <v>16</v>
      </c>
      <c r="AB9" s="21">
        <f>AA9*N9</f>
        <v>12.6944</v>
      </c>
      <c r="AC9" s="14"/>
      <c r="AD9" s="14"/>
      <c r="AE9" s="14">
        <v>12</v>
      </c>
    </row>
    <row r="10" spans="1:31" ht="12.75">
      <c r="A10" s="14">
        <v>12</v>
      </c>
      <c r="B10" s="14">
        <v>1</v>
      </c>
      <c r="C10" s="14" t="s">
        <v>32</v>
      </c>
      <c r="D10" s="14" t="s">
        <v>31</v>
      </c>
      <c r="E10" s="14">
        <v>90</v>
      </c>
      <c r="F10" s="14" t="s">
        <v>600</v>
      </c>
      <c r="G10" s="14" t="s">
        <v>601</v>
      </c>
      <c r="H10" s="14" t="s">
        <v>48</v>
      </c>
      <c r="I10" s="14" t="s">
        <v>48</v>
      </c>
      <c r="J10" s="14" t="s">
        <v>20</v>
      </c>
      <c r="K10" s="16" t="s">
        <v>602</v>
      </c>
      <c r="L10" s="24" t="s">
        <v>19</v>
      </c>
      <c r="M10" s="20">
        <v>82.6</v>
      </c>
      <c r="N10" s="27">
        <v>0.7777</v>
      </c>
      <c r="O10" s="14"/>
      <c r="P10" s="14"/>
      <c r="Q10" s="31"/>
      <c r="R10" s="24"/>
      <c r="S10" s="23"/>
      <c r="T10" s="21">
        <f>S10*N10</f>
        <v>0</v>
      </c>
      <c r="U10" s="14">
        <v>42.5</v>
      </c>
      <c r="V10" s="14">
        <v>20</v>
      </c>
      <c r="W10" s="14"/>
      <c r="X10" s="24"/>
      <c r="Y10" s="23">
        <v>20</v>
      </c>
      <c r="Z10" s="21">
        <f>Y10*N10</f>
        <v>15.553999999999998</v>
      </c>
      <c r="AA10" s="14">
        <f>Y10+S10</f>
        <v>20</v>
      </c>
      <c r="AB10" s="21">
        <f>AA10*N10</f>
        <v>15.553999999999998</v>
      </c>
      <c r="AC10" s="14"/>
      <c r="AD10" s="14"/>
      <c r="AE10" s="14">
        <v>12</v>
      </c>
    </row>
    <row r="11" spans="1:31" ht="12.75">
      <c r="A11" s="14"/>
      <c r="B11" s="14"/>
      <c r="C11" s="14"/>
      <c r="D11" s="14"/>
      <c r="E11" s="14"/>
      <c r="F11" s="23" t="s">
        <v>612</v>
      </c>
      <c r="G11" s="14"/>
      <c r="H11" s="14"/>
      <c r="I11" s="14"/>
      <c r="J11" s="14"/>
      <c r="K11" s="16"/>
      <c r="L11" s="24"/>
      <c r="M11" s="20"/>
      <c r="N11" s="27"/>
      <c r="O11" s="14"/>
      <c r="P11" s="14"/>
      <c r="Q11" s="31"/>
      <c r="R11" s="24"/>
      <c r="S11" s="23"/>
      <c r="T11" s="21"/>
      <c r="U11" s="14"/>
      <c r="V11" s="14"/>
      <c r="W11" s="14"/>
      <c r="X11" s="24"/>
      <c r="Y11" s="23"/>
      <c r="Z11" s="21"/>
      <c r="AA11" s="14"/>
      <c r="AB11" s="21"/>
      <c r="AC11" s="14"/>
      <c r="AD11" s="14"/>
      <c r="AE11" s="14"/>
    </row>
    <row r="12" spans="1:31" ht="12.75">
      <c r="A12" s="14"/>
      <c r="B12" s="14">
        <v>1</v>
      </c>
      <c r="C12" s="14" t="s">
        <v>32</v>
      </c>
      <c r="D12" s="14" t="s">
        <v>31</v>
      </c>
      <c r="E12" s="14">
        <v>52</v>
      </c>
      <c r="F12" s="14" t="s">
        <v>605</v>
      </c>
      <c r="G12" s="14" t="s">
        <v>106</v>
      </c>
      <c r="H12" s="14" t="s">
        <v>45</v>
      </c>
      <c r="I12" s="14" t="s">
        <v>45</v>
      </c>
      <c r="J12" s="14" t="s">
        <v>20</v>
      </c>
      <c r="K12" s="16"/>
      <c r="L12" s="24" t="s">
        <v>19</v>
      </c>
      <c r="M12" s="20">
        <v>51.6</v>
      </c>
      <c r="N12" s="21"/>
      <c r="O12" s="22" t="s">
        <v>516</v>
      </c>
      <c r="P12" s="22">
        <v>17</v>
      </c>
      <c r="Q12" s="22"/>
      <c r="R12" s="24"/>
      <c r="S12" s="23">
        <v>17</v>
      </c>
      <c r="T12" s="21">
        <f>S12*N12</f>
        <v>0</v>
      </c>
      <c r="U12" s="22" t="s">
        <v>516</v>
      </c>
      <c r="V12" s="14">
        <v>21</v>
      </c>
      <c r="W12" s="23"/>
      <c r="X12" s="24"/>
      <c r="Y12" s="23">
        <v>21</v>
      </c>
      <c r="Z12" s="21">
        <f>Y12*N12</f>
        <v>0</v>
      </c>
      <c r="AA12" s="14">
        <f>Y12+S12</f>
        <v>38</v>
      </c>
      <c r="AB12" s="21">
        <f>AA12*N12</f>
        <v>0</v>
      </c>
      <c r="AC12" s="14"/>
      <c r="AD12" s="14" t="s">
        <v>568</v>
      </c>
      <c r="AE12" s="14"/>
    </row>
    <row r="13" spans="1:31" ht="12.75">
      <c r="A13" s="14"/>
      <c r="B13" s="14">
        <v>1</v>
      </c>
      <c r="C13" s="14" t="s">
        <v>32</v>
      </c>
      <c r="D13" s="14" t="s">
        <v>31</v>
      </c>
      <c r="E13" s="14">
        <v>56</v>
      </c>
      <c r="F13" s="14" t="s">
        <v>608</v>
      </c>
      <c r="G13" s="14" t="s">
        <v>607</v>
      </c>
      <c r="H13" s="14" t="s">
        <v>45</v>
      </c>
      <c r="I13" s="14" t="s">
        <v>45</v>
      </c>
      <c r="J13" s="14" t="s">
        <v>20</v>
      </c>
      <c r="K13" s="16"/>
      <c r="L13" s="24" t="s">
        <v>19</v>
      </c>
      <c r="M13" s="20">
        <v>52.9</v>
      </c>
      <c r="N13" s="21"/>
      <c r="O13" s="22" t="s">
        <v>516</v>
      </c>
      <c r="P13" s="22">
        <v>11</v>
      </c>
      <c r="Q13" s="22"/>
      <c r="R13" s="24"/>
      <c r="S13" s="23">
        <v>11</v>
      </c>
      <c r="T13" s="21">
        <f>S13*N13</f>
        <v>0</v>
      </c>
      <c r="U13" s="22" t="s">
        <v>516</v>
      </c>
      <c r="V13" s="14">
        <v>13</v>
      </c>
      <c r="W13" s="23"/>
      <c r="X13" s="24"/>
      <c r="Y13" s="23">
        <v>13</v>
      </c>
      <c r="Z13" s="21">
        <f>Y13*N13</f>
        <v>0</v>
      </c>
      <c r="AA13" s="14">
        <f>Y13+S13</f>
        <v>24</v>
      </c>
      <c r="AB13" s="21">
        <f>AA13*N13</f>
        <v>0</v>
      </c>
      <c r="AC13" s="14"/>
      <c r="AD13" s="14" t="s">
        <v>568</v>
      </c>
      <c r="AE13" s="14"/>
    </row>
    <row r="14" spans="1:31" ht="12.75">
      <c r="A14" s="14"/>
      <c r="B14" s="14">
        <v>1</v>
      </c>
      <c r="C14" s="14" t="s">
        <v>32</v>
      </c>
      <c r="D14" s="14" t="s">
        <v>31</v>
      </c>
      <c r="E14" s="14">
        <v>67.5</v>
      </c>
      <c r="F14" s="14" t="s">
        <v>606</v>
      </c>
      <c r="G14" s="14" t="s">
        <v>607</v>
      </c>
      <c r="H14" s="14" t="s">
        <v>45</v>
      </c>
      <c r="I14" s="14" t="s">
        <v>45</v>
      </c>
      <c r="J14" s="14" t="s">
        <v>20</v>
      </c>
      <c r="K14" s="16"/>
      <c r="L14" s="24" t="s">
        <v>19</v>
      </c>
      <c r="M14" s="20">
        <v>60.1</v>
      </c>
      <c r="N14" s="21"/>
      <c r="O14" s="22" t="s">
        <v>516</v>
      </c>
      <c r="P14" s="22">
        <v>6</v>
      </c>
      <c r="Q14" s="22"/>
      <c r="R14" s="24"/>
      <c r="S14" s="23">
        <v>6</v>
      </c>
      <c r="T14" s="21">
        <f>S14*N14</f>
        <v>0</v>
      </c>
      <c r="U14" s="22" t="s">
        <v>516</v>
      </c>
      <c r="V14" s="14">
        <v>7</v>
      </c>
      <c r="W14" s="23"/>
      <c r="X14" s="24"/>
      <c r="Y14" s="23">
        <v>7</v>
      </c>
      <c r="Z14" s="21">
        <f>Y14*N14</f>
        <v>0</v>
      </c>
      <c r="AA14" s="14">
        <f>Y14+S14</f>
        <v>13</v>
      </c>
      <c r="AB14" s="21">
        <f>AA14*N14</f>
        <v>0</v>
      </c>
      <c r="AC14" s="14"/>
      <c r="AD14" s="14" t="s">
        <v>568</v>
      </c>
      <c r="AE14" s="14"/>
    </row>
    <row r="15" spans="1:31" ht="12.75">
      <c r="A15" s="14"/>
      <c r="B15" s="14">
        <v>1</v>
      </c>
      <c r="C15" s="14" t="s">
        <v>32</v>
      </c>
      <c r="D15" s="14" t="s">
        <v>31</v>
      </c>
      <c r="E15" s="14">
        <v>82.5</v>
      </c>
      <c r="F15" s="14" t="s">
        <v>604</v>
      </c>
      <c r="G15" s="14" t="s">
        <v>106</v>
      </c>
      <c r="H15" s="14" t="s">
        <v>45</v>
      </c>
      <c r="I15" s="14" t="s">
        <v>45</v>
      </c>
      <c r="J15" s="14" t="s">
        <v>20</v>
      </c>
      <c r="K15" s="16"/>
      <c r="L15" s="24" t="s">
        <v>19</v>
      </c>
      <c r="M15" s="20">
        <v>81.1</v>
      </c>
      <c r="N15" s="21"/>
      <c r="O15" s="22" t="s">
        <v>516</v>
      </c>
      <c r="P15" s="22">
        <v>16</v>
      </c>
      <c r="Q15" s="22"/>
      <c r="R15" s="24"/>
      <c r="S15" s="23">
        <v>16</v>
      </c>
      <c r="T15" s="21">
        <f>S15*N15</f>
        <v>0</v>
      </c>
      <c r="U15" s="22" t="s">
        <v>516</v>
      </c>
      <c r="V15" s="14">
        <v>30</v>
      </c>
      <c r="W15" s="23"/>
      <c r="X15" s="24"/>
      <c r="Y15" s="23">
        <v>30</v>
      </c>
      <c r="Z15" s="21">
        <f>Y15*N15</f>
        <v>0</v>
      </c>
      <c r="AA15" s="14">
        <f>Y15+S15</f>
        <v>46</v>
      </c>
      <c r="AB15" s="21">
        <f>AA15*N15</f>
        <v>0</v>
      </c>
      <c r="AC15" s="14"/>
      <c r="AD15" s="14" t="s">
        <v>568</v>
      </c>
      <c r="AE15" s="14"/>
    </row>
    <row r="16" spans="1:31" ht="12.75">
      <c r="A16" s="14"/>
      <c r="B16" s="14">
        <v>2</v>
      </c>
      <c r="C16" s="14" t="s">
        <v>32</v>
      </c>
      <c r="D16" s="14" t="s">
        <v>31</v>
      </c>
      <c r="E16" s="14">
        <v>82.5</v>
      </c>
      <c r="F16" s="14" t="s">
        <v>603</v>
      </c>
      <c r="G16" s="14" t="s">
        <v>106</v>
      </c>
      <c r="H16" s="14" t="s">
        <v>45</v>
      </c>
      <c r="I16" s="14" t="s">
        <v>45</v>
      </c>
      <c r="J16" s="14" t="s">
        <v>20</v>
      </c>
      <c r="K16" s="16"/>
      <c r="L16" s="24" t="s">
        <v>19</v>
      </c>
      <c r="M16" s="20">
        <v>80.15</v>
      </c>
      <c r="N16" s="21"/>
      <c r="O16" s="22" t="s">
        <v>516</v>
      </c>
      <c r="P16" s="22">
        <v>19</v>
      </c>
      <c r="Q16" s="22"/>
      <c r="R16" s="24"/>
      <c r="S16" s="23">
        <v>19</v>
      </c>
      <c r="T16" s="21">
        <f>S16*N16</f>
        <v>0</v>
      </c>
      <c r="U16" s="22" t="s">
        <v>516</v>
      </c>
      <c r="V16" s="14">
        <v>25</v>
      </c>
      <c r="W16" s="23"/>
      <c r="X16" s="24"/>
      <c r="Y16" s="23">
        <v>25</v>
      </c>
      <c r="Z16" s="21">
        <f>Y16*N16</f>
        <v>0</v>
      </c>
      <c r="AA16" s="14">
        <f>Y16+S16</f>
        <v>44</v>
      </c>
      <c r="AB16" s="21">
        <f>AA16*N16</f>
        <v>0</v>
      </c>
      <c r="AC16" s="14"/>
      <c r="AD16" s="14" t="s">
        <v>568</v>
      </c>
      <c r="AE16" s="14"/>
    </row>
    <row r="17" spans="1:31" s="12" customFormat="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  <c r="M17" s="6"/>
      <c r="N17" s="8"/>
      <c r="O17" s="1"/>
      <c r="P17" s="5"/>
      <c r="Q17" s="30"/>
      <c r="S17" s="5"/>
      <c r="T17" s="8"/>
      <c r="U17" s="5"/>
      <c r="V17" s="5"/>
      <c r="W17" s="30"/>
      <c r="Y17" s="30"/>
      <c r="Z17" s="8"/>
      <c r="AA17" s="5"/>
      <c r="AB17" s="8"/>
      <c r="AC17" s="5"/>
      <c r="AD17" s="5"/>
      <c r="AE17" s="5"/>
    </row>
    <row r="18" spans="1:31" s="12" customFormat="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  <c r="M18" s="6"/>
      <c r="N18" s="8"/>
      <c r="O18" s="1"/>
      <c r="P18" s="5"/>
      <c r="Q18" s="30"/>
      <c r="S18" s="5"/>
      <c r="T18" s="8"/>
      <c r="U18" s="5"/>
      <c r="V18" s="5"/>
      <c r="W18" s="30"/>
      <c r="Y18" s="30"/>
      <c r="Z18" s="8"/>
      <c r="AA18" s="5"/>
      <c r="AB18" s="8"/>
      <c r="AC18" s="5"/>
      <c r="AD18" s="5"/>
      <c r="AE18" s="5"/>
    </row>
    <row r="19" spans="1:31" s="12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  <c r="M19" s="6"/>
      <c r="N19" s="8"/>
      <c r="O19" s="1"/>
      <c r="P19" s="5"/>
      <c r="Q19" s="30"/>
      <c r="S19" s="5"/>
      <c r="T19" s="8"/>
      <c r="U19" s="5"/>
      <c r="V19" s="5"/>
      <c r="W19" s="30"/>
      <c r="Y19" s="30"/>
      <c r="Z19" s="8"/>
      <c r="AA19" s="5"/>
      <c r="AB19" s="8"/>
      <c r="AC19" s="5"/>
      <c r="AD19" s="5"/>
      <c r="AE19" s="5"/>
    </row>
    <row r="20" spans="1:31" s="1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  <c r="M20" s="6"/>
      <c r="N20" s="8"/>
      <c r="O20" s="1"/>
      <c r="P20" s="5"/>
      <c r="Q20" s="30"/>
      <c r="S20" s="5"/>
      <c r="T20" s="8"/>
      <c r="U20" s="5"/>
      <c r="V20" s="5"/>
      <c r="W20" s="30"/>
      <c r="Y20" s="30"/>
      <c r="Z20" s="8"/>
      <c r="AA20" s="5"/>
      <c r="AB20" s="8"/>
      <c r="AC20" s="5"/>
      <c r="AD20" s="5"/>
      <c r="AE20" s="5"/>
    </row>
    <row r="21" spans="1:31" s="12" customFormat="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  <c r="M21" s="6"/>
      <c r="N21" s="8"/>
      <c r="O21" s="1"/>
      <c r="P21" s="5"/>
      <c r="Q21" s="30"/>
      <c r="S21" s="5"/>
      <c r="T21" s="8"/>
      <c r="U21" s="5"/>
      <c r="V21" s="5"/>
      <c r="W21" s="30"/>
      <c r="Y21" s="30"/>
      <c r="Z21" s="8"/>
      <c r="AA21" s="5"/>
      <c r="AB21" s="8"/>
      <c r="AC21" s="5"/>
      <c r="AD21" s="5"/>
      <c r="AE21" s="5"/>
    </row>
    <row r="22" spans="1:31" s="12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  <c r="M22" s="6"/>
      <c r="N22" s="8"/>
      <c r="O22" s="1"/>
      <c r="P22" s="5"/>
      <c r="Q22" s="30"/>
      <c r="S22" s="5"/>
      <c r="T22" s="8"/>
      <c r="U22" s="5"/>
      <c r="V22" s="5"/>
      <c r="W22" s="30"/>
      <c r="Y22" s="30"/>
      <c r="Z22" s="8"/>
      <c r="AA22" s="5"/>
      <c r="AB22" s="8"/>
      <c r="AC22" s="5"/>
      <c r="AD22" s="5"/>
      <c r="AE22" s="5"/>
    </row>
  </sheetData>
  <sheetProtection/>
  <mergeCells count="20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D3:AD4"/>
    <mergeCell ref="AE3:AE4"/>
    <mergeCell ref="M3:M4"/>
    <mergeCell ref="N3:N4"/>
    <mergeCell ref="O3:T3"/>
    <mergeCell ref="U3:Z3"/>
    <mergeCell ref="AA3:AB3"/>
    <mergeCell ref="AC3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zoomScale="85" zoomScaleNormal="85" zoomScalePageLayoutView="0" workbookViewId="0" topLeftCell="A1">
      <selection activeCell="B36" sqref="B36"/>
    </sheetView>
  </sheetViews>
  <sheetFormatPr defaultColWidth="9.00390625" defaultRowHeight="12.75"/>
  <cols>
    <col min="1" max="1" width="4.875" style="5" customWidth="1"/>
    <col min="2" max="2" width="7.125" style="45" bestFit="1" customWidth="1"/>
    <col min="3" max="3" width="6.75390625" style="5" customWidth="1"/>
    <col min="4" max="4" width="8.875" style="45" customWidth="1"/>
    <col min="5" max="5" width="5.00390625" style="5" bestFit="1" customWidth="1"/>
    <col min="6" max="6" width="22.375" style="5" bestFit="1" customWidth="1"/>
    <col min="7" max="7" width="22.375" style="5" customWidth="1"/>
    <col min="8" max="9" width="24.25390625" style="5" bestFit="1" customWidth="1"/>
    <col min="10" max="10" width="10.625" style="5" bestFit="1" customWidth="1"/>
    <col min="11" max="11" width="13.25390625" style="5" bestFit="1" customWidth="1"/>
    <col min="12" max="12" width="10.125" style="5" customWidth="1"/>
    <col min="13" max="13" width="6.625" style="6" bestFit="1" customWidth="1"/>
    <col min="14" max="14" width="6.625" style="8" bestFit="1" customWidth="1"/>
    <col min="15" max="15" width="6.00390625" style="5" bestFit="1" customWidth="1"/>
    <col min="16" max="16" width="5.25390625" style="5" bestFit="1" customWidth="1"/>
    <col min="17" max="17" width="6.625" style="5" bestFit="1" customWidth="1"/>
    <col min="18" max="18" width="10.625" style="8" bestFit="1" customWidth="1"/>
    <col min="19" max="19" width="12.25390625" style="5" customWidth="1"/>
    <col min="20" max="20" width="14.00390625" style="5" bestFit="1" customWidth="1"/>
    <col min="21" max="21" width="4.875" style="5" customWidth="1"/>
    <col min="22" max="16384" width="9.125" style="5" customWidth="1"/>
  </cols>
  <sheetData>
    <row r="1" spans="3:17" ht="20.25">
      <c r="C1" s="10" t="s">
        <v>114</v>
      </c>
      <c r="F1" s="32"/>
      <c r="G1" s="32"/>
      <c r="H1" s="2"/>
      <c r="I1" s="2"/>
      <c r="J1" s="2"/>
      <c r="K1" s="4"/>
      <c r="M1" s="3"/>
      <c r="N1" s="33"/>
      <c r="O1" s="2"/>
      <c r="P1" s="2"/>
      <c r="Q1" s="12"/>
    </row>
    <row r="2" spans="2:18" s="34" customFormat="1" ht="21" thickBot="1">
      <c r="B2" s="46"/>
      <c r="C2" s="10" t="s">
        <v>613</v>
      </c>
      <c r="D2" s="46"/>
      <c r="F2" s="35"/>
      <c r="G2" s="35"/>
      <c r="H2" s="2"/>
      <c r="I2" s="35"/>
      <c r="J2" s="2"/>
      <c r="K2" s="35"/>
      <c r="L2" s="35"/>
      <c r="M2" s="36"/>
      <c r="N2" s="37"/>
      <c r="O2" s="35"/>
      <c r="P2" s="35"/>
      <c r="Q2" s="38"/>
      <c r="R2" s="39"/>
    </row>
    <row r="3" spans="1:21" ht="12.75" customHeight="1">
      <c r="A3" s="69" t="s">
        <v>18</v>
      </c>
      <c r="B3" s="84" t="s">
        <v>8</v>
      </c>
      <c r="C3" s="76" t="s">
        <v>23</v>
      </c>
      <c r="D3" s="84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6" t="s">
        <v>11</v>
      </c>
      <c r="K3" s="76" t="s">
        <v>7</v>
      </c>
      <c r="L3" s="76" t="s">
        <v>4</v>
      </c>
      <c r="M3" s="74" t="s">
        <v>1</v>
      </c>
      <c r="N3" s="82" t="s">
        <v>501</v>
      </c>
      <c r="O3" s="73" t="s">
        <v>218</v>
      </c>
      <c r="P3" s="73"/>
      <c r="Q3" s="73"/>
      <c r="R3" s="73"/>
      <c r="S3" s="67" t="s">
        <v>9</v>
      </c>
      <c r="T3" s="67" t="s">
        <v>25</v>
      </c>
      <c r="U3" s="69" t="s">
        <v>18</v>
      </c>
    </row>
    <row r="4" spans="1:21" s="7" customFormat="1" ht="13.5" customHeight="1">
      <c r="A4" s="70"/>
      <c r="B4" s="85"/>
      <c r="C4" s="77"/>
      <c r="D4" s="85"/>
      <c r="E4" s="77"/>
      <c r="F4" s="77"/>
      <c r="G4" s="77"/>
      <c r="H4" s="77"/>
      <c r="I4" s="77"/>
      <c r="J4" s="77"/>
      <c r="K4" s="77"/>
      <c r="L4" s="77"/>
      <c r="M4" s="75"/>
      <c r="N4" s="83"/>
      <c r="O4" s="17" t="s">
        <v>502</v>
      </c>
      <c r="P4" s="17" t="s">
        <v>503</v>
      </c>
      <c r="Q4" s="17" t="s">
        <v>513</v>
      </c>
      <c r="R4" s="19" t="s">
        <v>501</v>
      </c>
      <c r="S4" s="68"/>
      <c r="T4" s="68"/>
      <c r="U4" s="70"/>
    </row>
    <row r="5" spans="1:21" s="7" customFormat="1" ht="13.5" customHeight="1">
      <c r="A5" s="57"/>
      <c r="B5" s="52"/>
      <c r="C5" s="49"/>
      <c r="D5" s="52"/>
      <c r="E5" s="49"/>
      <c r="F5" s="61" t="s">
        <v>524</v>
      </c>
      <c r="G5" s="61" t="s">
        <v>165</v>
      </c>
      <c r="H5" s="49"/>
      <c r="I5" s="49"/>
      <c r="J5" s="49"/>
      <c r="K5" s="49"/>
      <c r="L5" s="49"/>
      <c r="M5" s="48"/>
      <c r="N5" s="51"/>
      <c r="O5" s="17"/>
      <c r="P5" s="17"/>
      <c r="Q5" s="17"/>
      <c r="R5" s="19"/>
      <c r="S5" s="62"/>
      <c r="T5" s="62"/>
      <c r="U5" s="57"/>
    </row>
    <row r="6" spans="1:21" ht="12.75">
      <c r="A6" s="14"/>
      <c r="B6" s="47" t="s">
        <v>510</v>
      </c>
      <c r="C6" s="14" t="s">
        <v>180</v>
      </c>
      <c r="D6" s="47" t="s">
        <v>514</v>
      </c>
      <c r="E6" s="14">
        <v>48</v>
      </c>
      <c r="F6" s="14" t="s">
        <v>615</v>
      </c>
      <c r="G6" s="14" t="s">
        <v>607</v>
      </c>
      <c r="H6" s="14" t="s">
        <v>45</v>
      </c>
      <c r="I6" s="14" t="s">
        <v>45</v>
      </c>
      <c r="J6" s="14" t="s">
        <v>20</v>
      </c>
      <c r="K6" s="16"/>
      <c r="L6" s="14" t="s">
        <v>19</v>
      </c>
      <c r="M6" s="20">
        <v>46.9</v>
      </c>
      <c r="N6" s="21"/>
      <c r="O6" s="14">
        <v>25</v>
      </c>
      <c r="P6" s="14">
        <v>23</v>
      </c>
      <c r="Q6" s="14">
        <f>P6*O6</f>
        <v>575</v>
      </c>
      <c r="R6" s="21">
        <f>Q6*N6</f>
        <v>0</v>
      </c>
      <c r="S6" s="14"/>
      <c r="T6" s="14" t="s">
        <v>568</v>
      </c>
      <c r="U6" s="14"/>
    </row>
    <row r="7" spans="1:21" ht="12.75">
      <c r="A7" s="14"/>
      <c r="B7" s="47" t="s">
        <v>510</v>
      </c>
      <c r="C7" s="14" t="s">
        <v>180</v>
      </c>
      <c r="D7" s="47" t="s">
        <v>514</v>
      </c>
      <c r="E7" s="14">
        <v>56</v>
      </c>
      <c r="F7" s="14" t="s">
        <v>614</v>
      </c>
      <c r="G7" s="14" t="s">
        <v>607</v>
      </c>
      <c r="H7" s="14" t="s">
        <v>45</v>
      </c>
      <c r="I7" s="14" t="s">
        <v>45</v>
      </c>
      <c r="J7" s="14" t="s">
        <v>20</v>
      </c>
      <c r="K7" s="16"/>
      <c r="L7" s="14" t="s">
        <v>19</v>
      </c>
      <c r="M7" s="20">
        <v>53.95</v>
      </c>
      <c r="N7" s="21"/>
      <c r="O7" s="14">
        <v>27.5</v>
      </c>
      <c r="P7" s="14">
        <v>16</v>
      </c>
      <c r="Q7" s="14">
        <f>P7*O7</f>
        <v>440</v>
      </c>
      <c r="R7" s="21">
        <f>Q7*N7</f>
        <v>0</v>
      </c>
      <c r="S7" s="14"/>
      <c r="T7" s="14" t="s">
        <v>568</v>
      </c>
      <c r="U7" s="14"/>
    </row>
    <row r="8" spans="1:21" ht="12.75">
      <c r="A8" s="14"/>
      <c r="B8" s="47"/>
      <c r="C8" s="14"/>
      <c r="D8" s="47"/>
      <c r="E8" s="14"/>
      <c r="F8" s="14"/>
      <c r="G8" s="23" t="s">
        <v>163</v>
      </c>
      <c r="H8" s="14"/>
      <c r="I8" s="14"/>
      <c r="J8" s="14"/>
      <c r="K8" s="16"/>
      <c r="L8" s="14"/>
      <c r="M8" s="20"/>
      <c r="N8" s="21"/>
      <c r="O8" s="14"/>
      <c r="P8" s="14"/>
      <c r="Q8" s="14"/>
      <c r="R8" s="21"/>
      <c r="S8" s="14"/>
      <c r="T8" s="14"/>
      <c r="U8" s="14"/>
    </row>
    <row r="9" spans="1:21" ht="12.75">
      <c r="A9" s="14"/>
      <c r="B9" s="47" t="s">
        <v>510</v>
      </c>
      <c r="C9" s="14" t="s">
        <v>180</v>
      </c>
      <c r="D9" s="47" t="s">
        <v>514</v>
      </c>
      <c r="E9" s="14">
        <v>44</v>
      </c>
      <c r="F9" s="14" t="s">
        <v>616</v>
      </c>
      <c r="G9" s="14" t="s">
        <v>607</v>
      </c>
      <c r="H9" s="14" t="s">
        <v>45</v>
      </c>
      <c r="I9" s="14" t="s">
        <v>45</v>
      </c>
      <c r="J9" s="14" t="s">
        <v>20</v>
      </c>
      <c r="K9" s="16"/>
      <c r="L9" s="14" t="s">
        <v>19</v>
      </c>
      <c r="M9" s="20">
        <v>36.95</v>
      </c>
      <c r="N9" s="21"/>
      <c r="O9" s="14">
        <v>20</v>
      </c>
      <c r="P9" s="14">
        <v>62</v>
      </c>
      <c r="Q9" s="14">
        <f aca="true" t="shared" si="0" ref="Q9:Q16">P9*O9</f>
        <v>1240</v>
      </c>
      <c r="R9" s="21">
        <f aca="true" t="shared" si="1" ref="R9:R16">Q9*N9</f>
        <v>0</v>
      </c>
      <c r="S9" s="14"/>
      <c r="T9" s="14" t="s">
        <v>568</v>
      </c>
      <c r="U9" s="14"/>
    </row>
    <row r="10" spans="1:21" ht="12.75">
      <c r="A10" s="14"/>
      <c r="B10" s="47" t="s">
        <v>511</v>
      </c>
      <c r="C10" s="14" t="s">
        <v>180</v>
      </c>
      <c r="D10" s="47" t="s">
        <v>514</v>
      </c>
      <c r="E10" s="14">
        <v>44</v>
      </c>
      <c r="F10" s="14" t="s">
        <v>617</v>
      </c>
      <c r="G10" s="14" t="s">
        <v>607</v>
      </c>
      <c r="H10" s="14" t="s">
        <v>45</v>
      </c>
      <c r="I10" s="14" t="s">
        <v>45</v>
      </c>
      <c r="J10" s="14" t="s">
        <v>20</v>
      </c>
      <c r="K10" s="16"/>
      <c r="L10" s="14" t="s">
        <v>19</v>
      </c>
      <c r="M10" s="20">
        <v>28.15</v>
      </c>
      <c r="N10" s="21"/>
      <c r="O10" s="14">
        <v>15</v>
      </c>
      <c r="P10" s="14">
        <v>45</v>
      </c>
      <c r="Q10" s="14">
        <f t="shared" si="0"/>
        <v>675</v>
      </c>
      <c r="R10" s="21">
        <f t="shared" si="1"/>
        <v>0</v>
      </c>
      <c r="S10" s="14"/>
      <c r="T10" s="14" t="s">
        <v>568</v>
      </c>
      <c r="U10" s="14"/>
    </row>
    <row r="11" spans="1:21" ht="12.75">
      <c r="A11" s="14"/>
      <c r="B11" s="47" t="s">
        <v>626</v>
      </c>
      <c r="C11" s="14" t="s">
        <v>180</v>
      </c>
      <c r="D11" s="47" t="s">
        <v>514</v>
      </c>
      <c r="E11" s="14">
        <v>44</v>
      </c>
      <c r="F11" s="14" t="s">
        <v>619</v>
      </c>
      <c r="G11" s="14" t="s">
        <v>106</v>
      </c>
      <c r="H11" s="14" t="s">
        <v>45</v>
      </c>
      <c r="I11" s="14" t="s">
        <v>45</v>
      </c>
      <c r="J11" s="14" t="s">
        <v>20</v>
      </c>
      <c r="K11" s="16"/>
      <c r="L11" s="14" t="s">
        <v>19</v>
      </c>
      <c r="M11" s="20">
        <v>37.15</v>
      </c>
      <c r="N11" s="21"/>
      <c r="O11" s="14">
        <v>20</v>
      </c>
      <c r="P11" s="14">
        <v>40</v>
      </c>
      <c r="Q11" s="14">
        <f t="shared" si="0"/>
        <v>800</v>
      </c>
      <c r="R11" s="21">
        <f t="shared" si="1"/>
        <v>0</v>
      </c>
      <c r="S11" s="14"/>
      <c r="T11" s="14" t="s">
        <v>568</v>
      </c>
      <c r="U11" s="14"/>
    </row>
    <row r="12" spans="1:21" ht="12.75">
      <c r="A12" s="14"/>
      <c r="B12" s="47" t="s">
        <v>627</v>
      </c>
      <c r="C12" s="14" t="s">
        <v>180</v>
      </c>
      <c r="D12" s="47" t="s">
        <v>514</v>
      </c>
      <c r="E12" s="14">
        <v>44</v>
      </c>
      <c r="F12" s="14" t="s">
        <v>618</v>
      </c>
      <c r="G12" s="14" t="s">
        <v>607</v>
      </c>
      <c r="H12" s="14" t="s">
        <v>45</v>
      </c>
      <c r="I12" s="14" t="s">
        <v>45</v>
      </c>
      <c r="J12" s="14" t="s">
        <v>20</v>
      </c>
      <c r="K12" s="16"/>
      <c r="L12" s="14" t="s">
        <v>19</v>
      </c>
      <c r="M12" s="20">
        <v>29.25</v>
      </c>
      <c r="N12" s="21"/>
      <c r="O12" s="14">
        <v>15</v>
      </c>
      <c r="P12" s="14">
        <v>32</v>
      </c>
      <c r="Q12" s="14">
        <f t="shared" si="0"/>
        <v>480</v>
      </c>
      <c r="R12" s="21">
        <f t="shared" si="1"/>
        <v>0</v>
      </c>
      <c r="S12" s="14"/>
      <c r="T12" s="14" t="s">
        <v>568</v>
      </c>
      <c r="U12" s="14"/>
    </row>
    <row r="13" spans="1:21" ht="12.75">
      <c r="A13" s="14"/>
      <c r="B13" s="47" t="s">
        <v>171</v>
      </c>
      <c r="C13" s="14" t="s">
        <v>180</v>
      </c>
      <c r="D13" s="47" t="s">
        <v>514</v>
      </c>
      <c r="E13" s="14">
        <v>52</v>
      </c>
      <c r="F13" s="14" t="s">
        <v>605</v>
      </c>
      <c r="G13" s="14" t="s">
        <v>106</v>
      </c>
      <c r="H13" s="14" t="s">
        <v>45</v>
      </c>
      <c r="I13" s="14" t="s">
        <v>45</v>
      </c>
      <c r="J13" s="14" t="s">
        <v>20</v>
      </c>
      <c r="K13" s="16"/>
      <c r="L13" s="14" t="s">
        <v>19</v>
      </c>
      <c r="M13" s="20">
        <v>51.6</v>
      </c>
      <c r="N13" s="21"/>
      <c r="O13" s="14">
        <v>27.5</v>
      </c>
      <c r="P13" s="14">
        <v>0</v>
      </c>
      <c r="Q13" s="14">
        <f t="shared" si="0"/>
        <v>0</v>
      </c>
      <c r="R13" s="21">
        <f t="shared" si="1"/>
        <v>0</v>
      </c>
      <c r="S13" s="14"/>
      <c r="T13" s="14" t="s">
        <v>568</v>
      </c>
      <c r="U13" s="14"/>
    </row>
    <row r="14" spans="1:21" ht="12.75">
      <c r="A14" s="14"/>
      <c r="B14" s="47" t="s">
        <v>510</v>
      </c>
      <c r="C14" s="14" t="s">
        <v>180</v>
      </c>
      <c r="D14" s="47" t="s">
        <v>514</v>
      </c>
      <c r="E14" s="14">
        <v>56</v>
      </c>
      <c r="F14" s="14" t="s">
        <v>608</v>
      </c>
      <c r="G14" s="14" t="s">
        <v>607</v>
      </c>
      <c r="H14" s="14" t="s">
        <v>45</v>
      </c>
      <c r="I14" s="14" t="s">
        <v>45</v>
      </c>
      <c r="J14" s="14" t="s">
        <v>20</v>
      </c>
      <c r="K14" s="16"/>
      <c r="L14" s="14" t="s">
        <v>19</v>
      </c>
      <c r="M14" s="20">
        <v>52.9</v>
      </c>
      <c r="N14" s="21"/>
      <c r="O14" s="14">
        <v>27.5</v>
      </c>
      <c r="P14" s="14">
        <v>68</v>
      </c>
      <c r="Q14" s="14">
        <f t="shared" si="0"/>
        <v>1870</v>
      </c>
      <c r="R14" s="21">
        <f t="shared" si="1"/>
        <v>0</v>
      </c>
      <c r="S14" s="14"/>
      <c r="T14" s="14" t="s">
        <v>568</v>
      </c>
      <c r="U14" s="14"/>
    </row>
    <row r="15" spans="1:21" ht="12.75">
      <c r="A15" s="14"/>
      <c r="B15" s="47" t="s">
        <v>511</v>
      </c>
      <c r="C15" s="14" t="s">
        <v>180</v>
      </c>
      <c r="D15" s="47" t="s">
        <v>514</v>
      </c>
      <c r="E15" s="14">
        <v>56</v>
      </c>
      <c r="F15" s="14" t="s">
        <v>620</v>
      </c>
      <c r="G15" s="14" t="s">
        <v>106</v>
      </c>
      <c r="H15" s="14" t="s">
        <v>45</v>
      </c>
      <c r="I15" s="14" t="s">
        <v>45</v>
      </c>
      <c r="J15" s="14" t="s">
        <v>20</v>
      </c>
      <c r="K15" s="16"/>
      <c r="L15" s="14" t="s">
        <v>19</v>
      </c>
      <c r="M15" s="20">
        <v>55.25</v>
      </c>
      <c r="N15" s="21"/>
      <c r="O15" s="14">
        <v>30</v>
      </c>
      <c r="P15" s="14">
        <v>23</v>
      </c>
      <c r="Q15" s="14">
        <f t="shared" si="0"/>
        <v>690</v>
      </c>
      <c r="R15" s="21">
        <f t="shared" si="1"/>
        <v>0</v>
      </c>
      <c r="S15" s="14"/>
      <c r="T15" s="14" t="s">
        <v>568</v>
      </c>
      <c r="U15" s="14"/>
    </row>
    <row r="16" spans="1:21" ht="12.75">
      <c r="A16" s="14"/>
      <c r="B16" s="47" t="s">
        <v>510</v>
      </c>
      <c r="C16" s="14" t="s">
        <v>180</v>
      </c>
      <c r="D16" s="47" t="s">
        <v>514</v>
      </c>
      <c r="E16" s="14">
        <v>67.5</v>
      </c>
      <c r="F16" s="14" t="s">
        <v>606</v>
      </c>
      <c r="G16" s="14" t="s">
        <v>607</v>
      </c>
      <c r="H16" s="14" t="s">
        <v>45</v>
      </c>
      <c r="I16" s="14" t="s">
        <v>45</v>
      </c>
      <c r="J16" s="14" t="s">
        <v>20</v>
      </c>
      <c r="K16" s="16"/>
      <c r="L16" s="14" t="s">
        <v>19</v>
      </c>
      <c r="M16" s="20">
        <v>60.1</v>
      </c>
      <c r="N16" s="21"/>
      <c r="O16" s="14">
        <v>30</v>
      </c>
      <c r="P16" s="14">
        <v>51</v>
      </c>
      <c r="Q16" s="14">
        <f t="shared" si="0"/>
        <v>1530</v>
      </c>
      <c r="R16" s="21">
        <f t="shared" si="1"/>
        <v>0</v>
      </c>
      <c r="S16" s="14"/>
      <c r="T16" s="14" t="s">
        <v>568</v>
      </c>
      <c r="U16" s="14"/>
    </row>
    <row r="17" spans="1:21" ht="12.75">
      <c r="A17" s="14"/>
      <c r="B17" s="47"/>
      <c r="C17" s="14"/>
      <c r="D17" s="47"/>
      <c r="E17" s="14"/>
      <c r="F17" s="23" t="s">
        <v>525</v>
      </c>
      <c r="G17" s="14"/>
      <c r="H17" s="14"/>
      <c r="I17" s="14"/>
      <c r="J17" s="14"/>
      <c r="K17" s="16"/>
      <c r="L17" s="14"/>
      <c r="M17" s="20"/>
      <c r="N17" s="21"/>
      <c r="O17" s="14"/>
      <c r="P17" s="14"/>
      <c r="Q17" s="14"/>
      <c r="R17" s="21"/>
      <c r="S17" s="14"/>
      <c r="T17" s="14"/>
      <c r="U17" s="14"/>
    </row>
    <row r="18" spans="1:21" ht="12.75">
      <c r="A18" s="14"/>
      <c r="B18" s="47" t="s">
        <v>510</v>
      </c>
      <c r="C18" s="14" t="s">
        <v>180</v>
      </c>
      <c r="D18" s="47" t="s">
        <v>516</v>
      </c>
      <c r="E18" s="14">
        <v>56</v>
      </c>
      <c r="F18" s="14" t="s">
        <v>621</v>
      </c>
      <c r="G18" s="14" t="s">
        <v>622</v>
      </c>
      <c r="H18" s="14" t="s">
        <v>45</v>
      </c>
      <c r="I18" s="14" t="s">
        <v>45</v>
      </c>
      <c r="J18" s="14" t="s">
        <v>20</v>
      </c>
      <c r="K18" s="16"/>
      <c r="L18" s="14" t="s">
        <v>19</v>
      </c>
      <c r="M18" s="20">
        <v>52.25</v>
      </c>
      <c r="N18" s="21"/>
      <c r="O18" s="14">
        <v>52.5</v>
      </c>
      <c r="P18" s="14">
        <v>1</v>
      </c>
      <c r="Q18" s="14">
        <f>P18*O18</f>
        <v>52.5</v>
      </c>
      <c r="R18" s="21">
        <f>Q18*N18</f>
        <v>0</v>
      </c>
      <c r="S18" s="14"/>
      <c r="T18" s="14" t="s">
        <v>568</v>
      </c>
      <c r="U18" s="14"/>
    </row>
    <row r="19" spans="1:21" ht="12.75">
      <c r="A19" s="14"/>
      <c r="B19" s="47" t="s">
        <v>510</v>
      </c>
      <c r="C19" s="14" t="s">
        <v>180</v>
      </c>
      <c r="D19" s="47" t="s">
        <v>516</v>
      </c>
      <c r="E19" s="14">
        <v>67.5</v>
      </c>
      <c r="F19" s="14" t="s">
        <v>625</v>
      </c>
      <c r="G19" s="14" t="s">
        <v>106</v>
      </c>
      <c r="H19" s="14" t="s">
        <v>45</v>
      </c>
      <c r="I19" s="14" t="s">
        <v>45</v>
      </c>
      <c r="J19" s="14" t="s">
        <v>20</v>
      </c>
      <c r="K19" s="16"/>
      <c r="L19" s="14" t="s">
        <v>19</v>
      </c>
      <c r="M19" s="20">
        <v>65.1</v>
      </c>
      <c r="N19" s="21"/>
      <c r="O19" s="14">
        <v>67.5</v>
      </c>
      <c r="P19" s="14">
        <v>16</v>
      </c>
      <c r="Q19" s="14">
        <f>P19*O19</f>
        <v>1080</v>
      </c>
      <c r="R19" s="21">
        <f>Q19*N19</f>
        <v>0</v>
      </c>
      <c r="S19" s="14"/>
      <c r="T19" s="14" t="s">
        <v>568</v>
      </c>
      <c r="U19" s="14"/>
    </row>
    <row r="20" spans="1:21" ht="12.75">
      <c r="A20" s="14"/>
      <c r="B20" s="47" t="s">
        <v>511</v>
      </c>
      <c r="C20" s="14" t="s">
        <v>180</v>
      </c>
      <c r="D20" s="47" t="s">
        <v>516</v>
      </c>
      <c r="E20" s="14">
        <v>67.5</v>
      </c>
      <c r="F20" s="14" t="s">
        <v>624</v>
      </c>
      <c r="G20" s="14" t="s">
        <v>106</v>
      </c>
      <c r="H20" s="14" t="s">
        <v>45</v>
      </c>
      <c r="I20" s="14" t="s">
        <v>45</v>
      </c>
      <c r="J20" s="14" t="s">
        <v>20</v>
      </c>
      <c r="K20" s="16"/>
      <c r="L20" s="14" t="s">
        <v>19</v>
      </c>
      <c r="M20" s="20">
        <v>66.2</v>
      </c>
      <c r="N20" s="21"/>
      <c r="O20" s="14">
        <v>67.5</v>
      </c>
      <c r="P20" s="14">
        <v>1</v>
      </c>
      <c r="Q20" s="14">
        <f>P20*O20</f>
        <v>67.5</v>
      </c>
      <c r="R20" s="21">
        <f>Q20*N20</f>
        <v>0</v>
      </c>
      <c r="S20" s="14"/>
      <c r="T20" s="14" t="s">
        <v>568</v>
      </c>
      <c r="U20" s="14"/>
    </row>
    <row r="21" spans="1:21" ht="12.75">
      <c r="A21" s="14"/>
      <c r="B21" s="47" t="s">
        <v>510</v>
      </c>
      <c r="C21" s="14" t="s">
        <v>180</v>
      </c>
      <c r="D21" s="47" t="s">
        <v>516</v>
      </c>
      <c r="E21" s="14">
        <v>82.5</v>
      </c>
      <c r="F21" s="14" t="s">
        <v>604</v>
      </c>
      <c r="G21" s="14" t="s">
        <v>106</v>
      </c>
      <c r="H21" s="14" t="s">
        <v>45</v>
      </c>
      <c r="I21" s="14" t="s">
        <v>45</v>
      </c>
      <c r="J21" s="14" t="s">
        <v>20</v>
      </c>
      <c r="K21" s="16"/>
      <c r="L21" s="14" t="s">
        <v>19</v>
      </c>
      <c r="M21" s="20">
        <v>81.1</v>
      </c>
      <c r="N21" s="21"/>
      <c r="O21" s="14">
        <v>82.5</v>
      </c>
      <c r="P21" s="14">
        <v>14</v>
      </c>
      <c r="Q21" s="14">
        <f>P21*O21</f>
        <v>1155</v>
      </c>
      <c r="R21" s="21">
        <f>Q21*N21</f>
        <v>0</v>
      </c>
      <c r="S21" s="14"/>
      <c r="T21" s="14" t="s">
        <v>568</v>
      </c>
      <c r="U21" s="14"/>
    </row>
    <row r="22" spans="1:21" ht="12.75">
      <c r="A22" s="14"/>
      <c r="B22" s="47" t="s">
        <v>510</v>
      </c>
      <c r="C22" s="14" t="s">
        <v>180</v>
      </c>
      <c r="D22" s="47" t="s">
        <v>516</v>
      </c>
      <c r="E22" s="14">
        <v>90</v>
      </c>
      <c r="F22" s="14" t="s">
        <v>623</v>
      </c>
      <c r="G22" s="14" t="s">
        <v>106</v>
      </c>
      <c r="H22" s="14" t="s">
        <v>45</v>
      </c>
      <c r="I22" s="14" t="s">
        <v>45</v>
      </c>
      <c r="J22" s="14" t="s">
        <v>20</v>
      </c>
      <c r="K22" s="16"/>
      <c r="L22" s="14" t="s">
        <v>19</v>
      </c>
      <c r="M22" s="20">
        <v>85.2</v>
      </c>
      <c r="N22" s="21"/>
      <c r="O22" s="14">
        <v>87.5</v>
      </c>
      <c r="P22" s="14">
        <v>20</v>
      </c>
      <c r="Q22" s="14">
        <f>P22*O22</f>
        <v>1750</v>
      </c>
      <c r="R22" s="21">
        <f>Q22*N22</f>
        <v>0</v>
      </c>
      <c r="S22" s="14"/>
      <c r="T22" s="14" t="s">
        <v>568</v>
      </c>
      <c r="U22" s="14"/>
    </row>
  </sheetData>
  <sheetProtection/>
  <mergeCells count="18">
    <mergeCell ref="S3:S4"/>
    <mergeCell ref="T3:T4"/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2.75390625" style="0" bestFit="1" customWidth="1"/>
  </cols>
  <sheetData>
    <row r="1" spans="1:3" ht="12.75">
      <c r="A1" s="63" t="s">
        <v>21</v>
      </c>
      <c r="B1" s="63" t="s">
        <v>18</v>
      </c>
      <c r="C1" s="63" t="s">
        <v>8</v>
      </c>
    </row>
    <row r="2" spans="1:3" ht="12.75">
      <c r="A2" s="14" t="s">
        <v>52</v>
      </c>
      <c r="B2" s="64">
        <v>311</v>
      </c>
      <c r="C2" s="66">
        <v>1</v>
      </c>
    </row>
    <row r="3" spans="1:3" ht="12.75">
      <c r="A3" s="14" t="s">
        <v>68</v>
      </c>
      <c r="B3" s="64">
        <v>272</v>
      </c>
      <c r="C3" s="66">
        <v>2</v>
      </c>
    </row>
    <row r="4" spans="1:3" ht="12.75">
      <c r="A4" s="14" t="s">
        <v>22</v>
      </c>
      <c r="B4" s="64">
        <v>209</v>
      </c>
      <c r="C4" s="66">
        <v>3</v>
      </c>
    </row>
    <row r="5" spans="1:3" ht="12.75">
      <c r="A5" s="14" t="s">
        <v>151</v>
      </c>
      <c r="B5" s="64">
        <v>202</v>
      </c>
      <c r="C5" s="64"/>
    </row>
    <row r="6" spans="1:3" ht="12.75">
      <c r="A6" s="14" t="s">
        <v>147</v>
      </c>
      <c r="B6" s="64">
        <v>184</v>
      </c>
      <c r="C6" s="64"/>
    </row>
    <row r="7" spans="1:3" ht="12.75">
      <c r="A7" s="14" t="s">
        <v>97</v>
      </c>
      <c r="B7" s="64">
        <v>183</v>
      </c>
      <c r="C7" s="64"/>
    </row>
    <row r="8" spans="1:3" ht="12.75">
      <c r="A8" s="14" t="s">
        <v>102</v>
      </c>
      <c r="B8" s="64">
        <v>155</v>
      </c>
      <c r="C8" s="64"/>
    </row>
    <row r="9" spans="1:3" ht="12.75">
      <c r="A9" s="14" t="s">
        <v>55</v>
      </c>
      <c r="B9" s="64">
        <v>147</v>
      </c>
      <c r="C9" s="64"/>
    </row>
    <row r="10" spans="1:3" ht="12.75">
      <c r="A10" s="14" t="s">
        <v>40</v>
      </c>
      <c r="B10" s="64">
        <v>140</v>
      </c>
      <c r="C10" s="64"/>
    </row>
    <row r="11" spans="1:3" ht="12.75">
      <c r="A11" s="14" t="s">
        <v>131</v>
      </c>
      <c r="B11" s="64">
        <v>130</v>
      </c>
      <c r="C11" s="64"/>
    </row>
    <row r="12" spans="1:3" ht="12.75">
      <c r="A12" s="14" t="s">
        <v>126</v>
      </c>
      <c r="B12" s="64">
        <v>128</v>
      </c>
      <c r="C12" s="64"/>
    </row>
    <row r="13" spans="1:3" ht="12.75">
      <c r="A13" s="14" t="s">
        <v>437</v>
      </c>
      <c r="B13" s="64">
        <v>96</v>
      </c>
      <c r="C13" s="64"/>
    </row>
    <row r="14" spans="1:3" ht="12.75">
      <c r="A14" s="14" t="s">
        <v>48</v>
      </c>
      <c r="B14" s="64">
        <v>94</v>
      </c>
      <c r="C14" s="64"/>
    </row>
    <row r="15" spans="1:3" ht="12.75">
      <c r="A15" s="14" t="s">
        <v>155</v>
      </c>
      <c r="B15" s="64">
        <v>90</v>
      </c>
      <c r="C15" s="64"/>
    </row>
    <row r="16" spans="1:3" ht="12.75">
      <c r="A16" s="14" t="s">
        <v>41</v>
      </c>
      <c r="B16" s="64">
        <v>87</v>
      </c>
      <c r="C16" s="64"/>
    </row>
    <row r="17" spans="1:3" ht="12.75">
      <c r="A17" s="14" t="s">
        <v>39</v>
      </c>
      <c r="B17" s="64">
        <v>86</v>
      </c>
      <c r="C17" s="64"/>
    </row>
    <row r="18" spans="1:3" ht="12.75">
      <c r="A18" s="14" t="s">
        <v>339</v>
      </c>
      <c r="B18" s="64">
        <v>84</v>
      </c>
      <c r="C18" s="64"/>
    </row>
    <row r="19" spans="1:3" ht="12.75">
      <c r="A19" s="14" t="s">
        <v>233</v>
      </c>
      <c r="B19" s="64">
        <v>84</v>
      </c>
      <c r="C19" s="64"/>
    </row>
    <row r="20" spans="1:3" ht="12.75">
      <c r="A20" s="14" t="s">
        <v>371</v>
      </c>
      <c r="B20" s="64">
        <v>68</v>
      </c>
      <c r="C20" s="64"/>
    </row>
    <row r="21" spans="1:3" ht="12.75">
      <c r="A21" s="14" t="s">
        <v>117</v>
      </c>
      <c r="B21" s="64">
        <v>62</v>
      </c>
      <c r="C21" s="64"/>
    </row>
    <row r="22" spans="1:3" ht="12.75">
      <c r="A22" s="14" t="s">
        <v>104</v>
      </c>
      <c r="B22" s="64">
        <v>59</v>
      </c>
      <c r="C22" s="64"/>
    </row>
    <row r="23" spans="1:3" ht="12.75">
      <c r="A23" s="14" t="s">
        <v>237</v>
      </c>
      <c r="B23" s="65">
        <v>58</v>
      </c>
      <c r="C23" s="64"/>
    </row>
    <row r="24" spans="1:3" ht="12.75">
      <c r="A24" s="14" t="s">
        <v>292</v>
      </c>
      <c r="B24" s="64">
        <v>51</v>
      </c>
      <c r="C24" s="64"/>
    </row>
    <row r="25" spans="1:3" ht="12.75">
      <c r="A25" s="14" t="s">
        <v>122</v>
      </c>
      <c r="B25" s="64">
        <v>48</v>
      </c>
      <c r="C25" s="64"/>
    </row>
    <row r="26" spans="1:3" ht="12.75">
      <c r="A26" s="14" t="s">
        <v>45</v>
      </c>
      <c r="B26" s="64">
        <v>48</v>
      </c>
      <c r="C26" s="64"/>
    </row>
    <row r="27" spans="1:3" ht="12.75">
      <c r="A27" s="14" t="s">
        <v>194</v>
      </c>
      <c r="B27" s="64">
        <v>48</v>
      </c>
      <c r="C27" s="64"/>
    </row>
    <row r="28" spans="1:3" ht="12.75">
      <c r="A28" s="14" t="s">
        <v>157</v>
      </c>
      <c r="B28" s="64">
        <v>48</v>
      </c>
      <c r="C28" s="64"/>
    </row>
    <row r="29" spans="1:3" ht="12.75">
      <c r="A29" s="14" t="s">
        <v>408</v>
      </c>
      <c r="B29" s="65">
        <v>48</v>
      </c>
      <c r="C29" s="64"/>
    </row>
    <row r="30" spans="1:3" ht="12.75">
      <c r="A30" s="14" t="s">
        <v>109</v>
      </c>
      <c r="B30" s="64">
        <v>44</v>
      </c>
      <c r="C30" s="64"/>
    </row>
    <row r="31" spans="1:3" ht="12.75">
      <c r="A31" s="14" t="s">
        <v>365</v>
      </c>
      <c r="B31" s="64">
        <v>44</v>
      </c>
      <c r="C31" s="64"/>
    </row>
    <row r="32" spans="1:3" ht="12.75">
      <c r="A32" s="14" t="s">
        <v>75</v>
      </c>
      <c r="B32" s="64">
        <v>42</v>
      </c>
      <c r="C32" s="64"/>
    </row>
    <row r="33" spans="1:3" ht="12.75">
      <c r="A33" s="14" t="s">
        <v>440</v>
      </c>
      <c r="B33" s="64">
        <v>39</v>
      </c>
      <c r="C33" s="64"/>
    </row>
    <row r="34" spans="1:3" ht="12.75">
      <c r="A34" s="14" t="s">
        <v>138</v>
      </c>
      <c r="B34" s="64">
        <v>36</v>
      </c>
      <c r="C34" s="64"/>
    </row>
    <row r="35" spans="1:3" ht="12.75">
      <c r="A35" s="14" t="s">
        <v>84</v>
      </c>
      <c r="B35" s="64">
        <v>36</v>
      </c>
      <c r="C35" s="64"/>
    </row>
    <row r="36" spans="1:3" ht="12.75">
      <c r="A36" s="14" t="s">
        <v>445</v>
      </c>
      <c r="B36" s="64">
        <v>36</v>
      </c>
      <c r="C36" s="64"/>
    </row>
    <row r="37" spans="1:3" ht="12.75">
      <c r="A37" s="14" t="s">
        <v>531</v>
      </c>
      <c r="B37" s="64">
        <v>36</v>
      </c>
      <c r="C37" s="64"/>
    </row>
    <row r="38" spans="1:3" ht="12.75">
      <c r="A38" s="14" t="s">
        <v>403</v>
      </c>
      <c r="B38" s="65">
        <v>34</v>
      </c>
      <c r="C38" s="64"/>
    </row>
    <row r="39" spans="1:3" ht="12.75">
      <c r="A39" s="14" t="s">
        <v>310</v>
      </c>
      <c r="B39" s="64">
        <v>27</v>
      </c>
      <c r="C39" s="64"/>
    </row>
    <row r="40" spans="1:3" ht="12.75">
      <c r="A40" s="14" t="s">
        <v>153</v>
      </c>
      <c r="B40" s="64">
        <v>24</v>
      </c>
      <c r="C40" s="64"/>
    </row>
    <row r="41" spans="1:3" ht="12.75">
      <c r="A41" s="14" t="s">
        <v>213</v>
      </c>
      <c r="B41" s="64">
        <v>24</v>
      </c>
      <c r="C41" s="64"/>
    </row>
    <row r="42" spans="1:3" ht="12.75">
      <c r="A42" s="14" t="s">
        <v>288</v>
      </c>
      <c r="B42" s="64">
        <v>24</v>
      </c>
      <c r="C42" s="64"/>
    </row>
    <row r="43" spans="1:3" ht="12.75">
      <c r="A43" s="14" t="s">
        <v>384</v>
      </c>
      <c r="B43" s="64">
        <v>24</v>
      </c>
      <c r="C43" s="64"/>
    </row>
    <row r="44" spans="1:3" ht="12.75">
      <c r="A44" s="14" t="s">
        <v>406</v>
      </c>
      <c r="B44" s="64">
        <v>24</v>
      </c>
      <c r="C44" s="64"/>
    </row>
    <row r="45" spans="1:3" ht="12.75">
      <c r="A45" s="14" t="s">
        <v>63</v>
      </c>
      <c r="B45" s="64">
        <v>20</v>
      </c>
      <c r="C45" s="64"/>
    </row>
    <row r="46" spans="1:3" ht="12.75">
      <c r="A46" s="14" t="s">
        <v>478</v>
      </c>
      <c r="B46" s="64">
        <v>17</v>
      </c>
      <c r="C46" s="64"/>
    </row>
    <row r="47" spans="1:3" ht="12.75">
      <c r="A47" s="14" t="s">
        <v>415</v>
      </c>
      <c r="B47" s="64">
        <v>17</v>
      </c>
      <c r="C47" s="64"/>
    </row>
    <row r="48" spans="1:3" ht="12.75">
      <c r="A48" s="14" t="s">
        <v>548</v>
      </c>
      <c r="B48" s="64">
        <v>14</v>
      </c>
      <c r="C48" s="64"/>
    </row>
    <row r="49" spans="1:3" ht="12.75">
      <c r="A49" s="14" t="s">
        <v>135</v>
      </c>
      <c r="B49" s="64">
        <v>12</v>
      </c>
      <c r="C49" s="64"/>
    </row>
    <row r="50" spans="1:3" ht="12.75">
      <c r="A50" s="14" t="s">
        <v>544</v>
      </c>
      <c r="B50" s="64">
        <v>12</v>
      </c>
      <c r="C50" s="64"/>
    </row>
    <row r="51" spans="1:3" ht="12.75">
      <c r="A51" s="14" t="s">
        <v>87</v>
      </c>
      <c r="B51" s="64">
        <v>12</v>
      </c>
      <c r="C51" s="64"/>
    </row>
    <row r="52" spans="1:3" ht="12.75">
      <c r="A52" s="14" t="s">
        <v>330</v>
      </c>
      <c r="B52" s="64">
        <v>12</v>
      </c>
      <c r="C52" s="64"/>
    </row>
    <row r="53" spans="1:3" ht="12.75">
      <c r="A53" s="14" t="s">
        <v>191</v>
      </c>
      <c r="B53" s="64">
        <v>12</v>
      </c>
      <c r="C53" s="64"/>
    </row>
    <row r="54" spans="1:3" ht="12.75">
      <c r="A54" s="14" t="s">
        <v>495</v>
      </c>
      <c r="B54" s="64">
        <v>12</v>
      </c>
      <c r="C54" s="64"/>
    </row>
    <row r="55" spans="1:3" ht="12.75">
      <c r="A55" s="14" t="s">
        <v>451</v>
      </c>
      <c r="B55" s="64">
        <v>12</v>
      </c>
      <c r="C55" s="64"/>
    </row>
    <row r="56" spans="1:3" ht="12.75">
      <c r="A56" s="14" t="s">
        <v>518</v>
      </c>
      <c r="B56" s="64">
        <v>12</v>
      </c>
      <c r="C56" s="64"/>
    </row>
    <row r="57" spans="1:3" ht="12.75">
      <c r="A57" s="14" t="s">
        <v>521</v>
      </c>
      <c r="B57" s="64">
        <v>12</v>
      </c>
      <c r="C57" s="64"/>
    </row>
    <row r="58" spans="1:3" ht="12.75">
      <c r="A58" s="14" t="s">
        <v>555</v>
      </c>
      <c r="B58" s="64">
        <v>12</v>
      </c>
      <c r="C58" s="64"/>
    </row>
    <row r="59" spans="1:3" ht="12.75">
      <c r="A59" s="14" t="s">
        <v>576</v>
      </c>
      <c r="B59" s="64">
        <v>5</v>
      </c>
      <c r="C59" s="64"/>
    </row>
    <row r="60" spans="1:3" ht="12.75">
      <c r="A60" s="14" t="s">
        <v>92</v>
      </c>
      <c r="B60" s="64">
        <v>5</v>
      </c>
      <c r="C60" s="64"/>
    </row>
    <row r="61" spans="1:3" ht="12.75">
      <c r="A61" s="14" t="s">
        <v>465</v>
      </c>
      <c r="B61" s="64">
        <v>5</v>
      </c>
      <c r="C61" s="64"/>
    </row>
    <row r="62" spans="1:3" ht="12.75">
      <c r="A62" s="14" t="s">
        <v>411</v>
      </c>
      <c r="B62" s="64">
        <v>2</v>
      </c>
      <c r="C62" s="64"/>
    </row>
    <row r="63" spans="1:3" ht="12.75">
      <c r="A63" s="14" t="s">
        <v>471</v>
      </c>
      <c r="B63" s="64">
        <v>2</v>
      </c>
      <c r="C63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1"/>
  <sheetViews>
    <sheetView tabSelected="1" zoomScale="85" zoomScaleNormal="85" zoomScalePageLayoutView="0" workbookViewId="0" topLeftCell="A1">
      <selection activeCell="AL10" sqref="AL10"/>
    </sheetView>
  </sheetViews>
  <sheetFormatPr defaultColWidth="6.25390625" defaultRowHeight="12.75"/>
  <cols>
    <col min="1" max="1" width="5.00390625" style="5" bestFit="1" customWidth="1"/>
    <col min="2" max="2" width="6.00390625" style="5" bestFit="1" customWidth="1"/>
    <col min="3" max="3" width="5.25390625" style="5" customWidth="1"/>
    <col min="4" max="4" width="8.875" style="5" bestFit="1" customWidth="1"/>
    <col min="5" max="5" width="5.125" style="5" bestFit="1" customWidth="1"/>
    <col min="6" max="6" width="23.25390625" style="5" customWidth="1"/>
    <col min="7" max="7" width="16.25390625" style="5" bestFit="1" customWidth="1"/>
    <col min="8" max="8" width="24.625" style="5" bestFit="1" customWidth="1"/>
    <col min="9" max="9" width="24.625" style="5" customWidth="1"/>
    <col min="10" max="10" width="12.75390625" style="5" bestFit="1" customWidth="1"/>
    <col min="11" max="11" width="1.625" style="13" customWidth="1"/>
    <col min="12" max="12" width="18.625" style="8" bestFit="1" customWidth="1"/>
    <col min="13" max="13" width="6.75390625" style="6" bestFit="1" customWidth="1"/>
    <col min="14" max="14" width="6.75390625" style="28" bestFit="1" customWidth="1"/>
    <col min="15" max="15" width="4.125" style="1" bestFit="1" customWidth="1"/>
    <col min="16" max="16" width="6.125" style="5" bestFit="1" customWidth="1"/>
    <col min="17" max="17" width="6.125" style="30" bestFit="1" customWidth="1"/>
    <col min="18" max="18" width="2.00390625" style="12" bestFit="1" customWidth="1"/>
    <col min="19" max="19" width="6.625" style="5" bestFit="1" customWidth="1"/>
    <col min="20" max="20" width="2.375" style="5" customWidth="1"/>
    <col min="21" max="21" width="5.125" style="5" bestFit="1" customWidth="1"/>
    <col min="22" max="22" width="6.125" style="5" bestFit="1" customWidth="1"/>
    <col min="23" max="23" width="6.125" style="30" bestFit="1" customWidth="1"/>
    <col min="24" max="24" width="2.00390625" style="12" bestFit="1" customWidth="1"/>
    <col min="25" max="25" width="6.625" style="30" bestFit="1" customWidth="1"/>
    <col min="26" max="26" width="2.375" style="8" customWidth="1"/>
    <col min="27" max="27" width="2.375" style="5" customWidth="1"/>
    <col min="28" max="28" width="2.375" style="1" customWidth="1"/>
    <col min="29" max="30" width="6.125" style="5" bestFit="1" customWidth="1"/>
    <col min="31" max="31" width="6.125" style="30" bestFit="1" customWidth="1"/>
    <col min="32" max="32" width="6.125" style="12" bestFit="1" customWidth="1"/>
    <col min="33" max="33" width="6.625" style="30" bestFit="1" customWidth="1"/>
    <col min="34" max="34" width="1.75390625" style="8" customWidth="1"/>
    <col min="35" max="35" width="6.125" style="5" bestFit="1" customWidth="1"/>
    <col min="36" max="36" width="8.75390625" style="5" customWidth="1"/>
    <col min="37" max="37" width="11.625" style="5" customWidth="1"/>
    <col min="38" max="38" width="12.875" style="5" bestFit="1" customWidth="1"/>
    <col min="39" max="39" width="5.00390625" style="5" bestFit="1" customWidth="1"/>
    <col min="40" max="16384" width="6.253906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15"/>
      <c r="L1" s="2"/>
      <c r="N1" s="29"/>
      <c r="O1" s="9"/>
      <c r="P1" s="2"/>
      <c r="Q1" s="2"/>
      <c r="R1" s="4"/>
      <c r="S1" s="2"/>
      <c r="T1" s="2"/>
      <c r="U1" s="2"/>
      <c r="V1" s="2"/>
      <c r="W1" s="11"/>
    </row>
    <row r="2" spans="2:23" ht="21" thickBot="1">
      <c r="B2" s="5" t="s">
        <v>29</v>
      </c>
      <c r="C2" s="10" t="s">
        <v>129</v>
      </c>
      <c r="D2" s="2"/>
      <c r="E2" s="2"/>
      <c r="F2" s="2"/>
      <c r="G2" s="2"/>
      <c r="H2" s="2"/>
      <c r="I2" s="4"/>
      <c r="L2" s="10"/>
      <c r="M2" s="3"/>
      <c r="N2" s="29"/>
      <c r="O2" s="9"/>
      <c r="P2" s="2"/>
      <c r="Q2" s="2"/>
      <c r="R2" s="4"/>
      <c r="S2" s="2"/>
      <c r="T2" s="2"/>
      <c r="U2" s="2"/>
      <c r="V2" s="2"/>
      <c r="W2" s="11"/>
    </row>
    <row r="3" spans="1:39" ht="12.75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6" t="s">
        <v>11</v>
      </c>
      <c r="K3" s="80" t="s">
        <v>7</v>
      </c>
      <c r="L3" s="76" t="s">
        <v>4</v>
      </c>
      <c r="M3" s="74" t="s">
        <v>1</v>
      </c>
      <c r="N3" s="71" t="s">
        <v>0</v>
      </c>
      <c r="O3" s="73" t="s">
        <v>12</v>
      </c>
      <c r="P3" s="73"/>
      <c r="Q3" s="73"/>
      <c r="R3" s="73"/>
      <c r="S3" s="73"/>
      <c r="T3" s="73"/>
      <c r="U3" s="73" t="s">
        <v>5</v>
      </c>
      <c r="V3" s="73"/>
      <c r="W3" s="73"/>
      <c r="X3" s="73"/>
      <c r="Y3" s="73"/>
      <c r="Z3" s="73"/>
      <c r="AA3" s="73" t="s">
        <v>13</v>
      </c>
      <c r="AB3" s="73"/>
      <c r="AC3" s="73" t="s">
        <v>14</v>
      </c>
      <c r="AD3" s="73"/>
      <c r="AE3" s="73"/>
      <c r="AF3" s="73"/>
      <c r="AG3" s="73"/>
      <c r="AH3" s="73"/>
      <c r="AI3" s="73" t="s">
        <v>15</v>
      </c>
      <c r="AJ3" s="73"/>
      <c r="AK3" s="67" t="s">
        <v>9</v>
      </c>
      <c r="AL3" s="67" t="s">
        <v>25</v>
      </c>
      <c r="AM3" s="69" t="s">
        <v>18</v>
      </c>
    </row>
    <row r="4" spans="1:39" s="7" customFormat="1" ht="11.25">
      <c r="A4" s="70"/>
      <c r="B4" s="77"/>
      <c r="C4" s="79"/>
      <c r="D4" s="79"/>
      <c r="E4" s="77"/>
      <c r="F4" s="77"/>
      <c r="G4" s="77"/>
      <c r="H4" s="77"/>
      <c r="I4" s="77"/>
      <c r="J4" s="77"/>
      <c r="K4" s="81"/>
      <c r="L4" s="77"/>
      <c r="M4" s="75"/>
      <c r="N4" s="72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>
        <v>1</v>
      </c>
      <c r="V4" s="17">
        <v>2</v>
      </c>
      <c r="W4" s="17">
        <v>3</v>
      </c>
      <c r="X4" s="17">
        <v>4</v>
      </c>
      <c r="Y4" s="17" t="s">
        <v>6</v>
      </c>
      <c r="Z4" s="19" t="s">
        <v>0</v>
      </c>
      <c r="AA4" s="17" t="s">
        <v>16</v>
      </c>
      <c r="AB4" s="19" t="s">
        <v>0</v>
      </c>
      <c r="AC4" s="17">
        <v>1</v>
      </c>
      <c r="AD4" s="18">
        <v>2</v>
      </c>
      <c r="AE4" s="17">
        <v>3</v>
      </c>
      <c r="AF4" s="17">
        <v>4</v>
      </c>
      <c r="AG4" s="17" t="s">
        <v>6</v>
      </c>
      <c r="AH4" s="19" t="s">
        <v>0</v>
      </c>
      <c r="AI4" s="17" t="s">
        <v>17</v>
      </c>
      <c r="AJ4" s="19" t="s">
        <v>0</v>
      </c>
      <c r="AK4" s="68"/>
      <c r="AL4" s="68"/>
      <c r="AM4" s="70"/>
    </row>
    <row r="5" spans="1:39" ht="12.75">
      <c r="A5" s="14"/>
      <c r="B5" s="14"/>
      <c r="C5" s="14"/>
      <c r="D5" s="14"/>
      <c r="E5" s="14"/>
      <c r="F5" s="23" t="s">
        <v>162</v>
      </c>
      <c r="G5" s="23" t="s">
        <v>163</v>
      </c>
      <c r="H5" s="14"/>
      <c r="I5" s="14"/>
      <c r="J5" s="14"/>
      <c r="K5" s="25"/>
      <c r="L5" s="26"/>
      <c r="M5" s="20"/>
      <c r="N5" s="27"/>
      <c r="O5" s="22"/>
      <c r="P5" s="14"/>
      <c r="Q5" s="23"/>
      <c r="R5" s="24"/>
      <c r="S5" s="14"/>
      <c r="T5" s="27"/>
      <c r="U5" s="14"/>
      <c r="V5" s="14"/>
      <c r="W5" s="23"/>
      <c r="X5" s="24"/>
      <c r="Y5" s="23"/>
      <c r="Z5" s="27"/>
      <c r="AA5" s="14"/>
      <c r="AB5" s="27"/>
      <c r="AC5" s="14"/>
      <c r="AD5" s="14"/>
      <c r="AE5" s="23"/>
      <c r="AF5" s="24"/>
      <c r="AG5" s="23"/>
      <c r="AH5" s="21"/>
      <c r="AI5" s="14"/>
      <c r="AJ5" s="27"/>
      <c r="AK5" s="14"/>
      <c r="AL5" s="14"/>
      <c r="AM5" s="14"/>
    </row>
    <row r="6" spans="1:39" ht="12.75">
      <c r="A6" s="14">
        <v>12</v>
      </c>
      <c r="B6" s="14">
        <v>1</v>
      </c>
      <c r="C6" s="14" t="s">
        <v>32</v>
      </c>
      <c r="D6" s="14" t="s">
        <v>31</v>
      </c>
      <c r="E6" s="14">
        <v>52</v>
      </c>
      <c r="F6" s="14" t="s">
        <v>51</v>
      </c>
      <c r="G6" s="14" t="s">
        <v>77</v>
      </c>
      <c r="H6" s="14" t="s">
        <v>52</v>
      </c>
      <c r="I6" s="14" t="s">
        <v>52</v>
      </c>
      <c r="J6" s="14" t="s">
        <v>20</v>
      </c>
      <c r="K6" s="25">
        <v>31402</v>
      </c>
      <c r="L6" s="26" t="s">
        <v>19</v>
      </c>
      <c r="M6" s="20">
        <v>51.1</v>
      </c>
      <c r="N6" s="27">
        <v>0.9809</v>
      </c>
      <c r="O6" s="22">
        <v>100</v>
      </c>
      <c r="P6" s="14">
        <v>110</v>
      </c>
      <c r="Q6" s="31">
        <v>117.5</v>
      </c>
      <c r="R6" s="24"/>
      <c r="S6" s="23">
        <v>110</v>
      </c>
      <c r="T6" s="27">
        <f>S6*N6</f>
        <v>107.899</v>
      </c>
      <c r="U6" s="14"/>
      <c r="V6" s="14"/>
      <c r="W6" s="23"/>
      <c r="X6" s="24"/>
      <c r="Y6" s="23"/>
      <c r="Z6" s="27">
        <f>Y6*N6</f>
        <v>0</v>
      </c>
      <c r="AA6" s="14">
        <f>Y6+S6</f>
        <v>110</v>
      </c>
      <c r="AB6" s="27">
        <f>AA6*N6</f>
        <v>107.899</v>
      </c>
      <c r="AC6" s="14"/>
      <c r="AD6" s="14"/>
      <c r="AE6" s="14"/>
      <c r="AF6" s="24"/>
      <c r="AG6" s="23"/>
      <c r="AH6" s="21">
        <f>AG6*N6</f>
        <v>0</v>
      </c>
      <c r="AI6" s="14">
        <f>AG6+AA6</f>
        <v>110</v>
      </c>
      <c r="AJ6" s="27">
        <f>AI6*N6</f>
        <v>107.899</v>
      </c>
      <c r="AK6" s="14"/>
      <c r="AL6" s="14" t="s">
        <v>169</v>
      </c>
      <c r="AM6" s="14">
        <v>12</v>
      </c>
    </row>
    <row r="7" spans="1:39" ht="12.75">
      <c r="A7" s="14"/>
      <c r="B7" s="14"/>
      <c r="C7" s="14"/>
      <c r="D7" s="14"/>
      <c r="E7" s="14"/>
      <c r="F7" s="23" t="s">
        <v>162</v>
      </c>
      <c r="G7" s="23" t="s">
        <v>165</v>
      </c>
      <c r="H7" s="14"/>
      <c r="I7" s="14"/>
      <c r="J7" s="14"/>
      <c r="K7" s="25"/>
      <c r="L7" s="26"/>
      <c r="M7" s="20"/>
      <c r="N7" s="27"/>
      <c r="O7" s="22"/>
      <c r="P7" s="14"/>
      <c r="Q7" s="23"/>
      <c r="R7" s="24"/>
      <c r="S7" s="14"/>
      <c r="T7" s="27"/>
      <c r="U7" s="14"/>
      <c r="V7" s="14"/>
      <c r="W7" s="23"/>
      <c r="X7" s="24"/>
      <c r="Y7" s="23"/>
      <c r="Z7" s="27"/>
      <c r="AA7" s="14"/>
      <c r="AB7" s="27"/>
      <c r="AC7" s="14"/>
      <c r="AD7" s="14"/>
      <c r="AE7" s="23"/>
      <c r="AF7" s="24"/>
      <c r="AG7" s="23"/>
      <c r="AH7" s="21"/>
      <c r="AI7" s="14"/>
      <c r="AJ7" s="27"/>
      <c r="AK7" s="14"/>
      <c r="AL7" s="14"/>
      <c r="AM7" s="14"/>
    </row>
    <row r="8" spans="1:39" ht="12.75">
      <c r="A8" s="14">
        <v>12</v>
      </c>
      <c r="B8" s="14">
        <v>1</v>
      </c>
      <c r="C8" s="14" t="s">
        <v>32</v>
      </c>
      <c r="D8" s="14" t="s">
        <v>31</v>
      </c>
      <c r="E8" s="14">
        <v>82.5</v>
      </c>
      <c r="F8" s="14" t="s">
        <v>60</v>
      </c>
      <c r="G8" s="14" t="s">
        <v>78</v>
      </c>
      <c r="H8" s="14" t="s">
        <v>48</v>
      </c>
      <c r="I8" s="14" t="s">
        <v>48</v>
      </c>
      <c r="J8" s="14" t="s">
        <v>20</v>
      </c>
      <c r="K8" s="16">
        <v>31204</v>
      </c>
      <c r="L8" s="24" t="s">
        <v>19</v>
      </c>
      <c r="M8" s="20">
        <v>79.9</v>
      </c>
      <c r="N8" s="27">
        <v>0.6335</v>
      </c>
      <c r="O8" s="22">
        <v>185</v>
      </c>
      <c r="P8" s="14">
        <v>195</v>
      </c>
      <c r="Q8" s="14">
        <v>205</v>
      </c>
      <c r="R8" s="24"/>
      <c r="S8" s="23">
        <v>205</v>
      </c>
      <c r="T8" s="27">
        <f>S8*N8</f>
        <v>129.86749999999998</v>
      </c>
      <c r="U8" s="14"/>
      <c r="V8" s="14"/>
      <c r="W8" s="23"/>
      <c r="X8" s="24"/>
      <c r="Y8" s="23"/>
      <c r="Z8" s="27">
        <f>Y8*N8</f>
        <v>0</v>
      </c>
      <c r="AA8" s="14">
        <f>Y8+S8</f>
        <v>205</v>
      </c>
      <c r="AB8" s="27">
        <f>AA8*N8</f>
        <v>129.86749999999998</v>
      </c>
      <c r="AC8" s="14"/>
      <c r="AD8" s="14"/>
      <c r="AE8" s="14"/>
      <c r="AF8" s="24"/>
      <c r="AG8" s="23"/>
      <c r="AH8" s="21">
        <f>AG8*N8</f>
        <v>0</v>
      </c>
      <c r="AI8" s="14">
        <f>AG8+AA8</f>
        <v>205</v>
      </c>
      <c r="AJ8" s="27">
        <f>AI8*N8</f>
        <v>129.86749999999998</v>
      </c>
      <c r="AK8" s="14"/>
      <c r="AL8" s="14"/>
      <c r="AM8" s="14">
        <v>12</v>
      </c>
    </row>
    <row r="9" spans="1:39" ht="12.75">
      <c r="A9" s="14">
        <v>12</v>
      </c>
      <c r="B9" s="14">
        <v>1</v>
      </c>
      <c r="C9" s="14" t="s">
        <v>32</v>
      </c>
      <c r="D9" s="14" t="s">
        <v>31</v>
      </c>
      <c r="E9" s="14">
        <v>100</v>
      </c>
      <c r="F9" s="14" t="s">
        <v>111</v>
      </c>
      <c r="G9" s="14" t="s">
        <v>96</v>
      </c>
      <c r="H9" s="14" t="s">
        <v>97</v>
      </c>
      <c r="I9" s="14" t="s">
        <v>97</v>
      </c>
      <c r="J9" s="14" t="s">
        <v>20</v>
      </c>
      <c r="K9" s="25">
        <v>32069</v>
      </c>
      <c r="L9" s="26" t="s">
        <v>19</v>
      </c>
      <c r="M9" s="20">
        <v>90.55</v>
      </c>
      <c r="N9" s="27">
        <v>0.583</v>
      </c>
      <c r="O9" s="22">
        <v>120</v>
      </c>
      <c r="P9" s="14">
        <v>145</v>
      </c>
      <c r="Q9" s="31">
        <v>155</v>
      </c>
      <c r="R9" s="24"/>
      <c r="S9" s="23">
        <v>145</v>
      </c>
      <c r="T9" s="27">
        <f>S9*N9</f>
        <v>84.535</v>
      </c>
      <c r="U9" s="14"/>
      <c r="V9" s="14"/>
      <c r="W9" s="23"/>
      <c r="X9" s="24"/>
      <c r="Y9" s="23"/>
      <c r="Z9" s="27">
        <f>Y9*N9</f>
        <v>0</v>
      </c>
      <c r="AA9" s="14">
        <f>Y9+S9</f>
        <v>145</v>
      </c>
      <c r="AB9" s="27">
        <f>AA9*N9</f>
        <v>84.535</v>
      </c>
      <c r="AC9" s="14"/>
      <c r="AD9" s="14"/>
      <c r="AE9" s="23"/>
      <c r="AF9" s="24"/>
      <c r="AG9" s="23"/>
      <c r="AH9" s="21">
        <f>AG9*N9</f>
        <v>0</v>
      </c>
      <c r="AI9" s="14">
        <f>AG9+AA9</f>
        <v>145</v>
      </c>
      <c r="AJ9" s="27">
        <f>AI9*N9</f>
        <v>84.535</v>
      </c>
      <c r="AK9" s="14"/>
      <c r="AL9" s="14"/>
      <c r="AM9" s="14">
        <v>12</v>
      </c>
    </row>
    <row r="10" spans="1:39" ht="12.75">
      <c r="A10" s="14">
        <v>5</v>
      </c>
      <c r="B10" s="14">
        <v>2</v>
      </c>
      <c r="C10" s="14" t="s">
        <v>32</v>
      </c>
      <c r="D10" s="14" t="s">
        <v>31</v>
      </c>
      <c r="E10" s="14">
        <v>100</v>
      </c>
      <c r="F10" s="14" t="s">
        <v>119</v>
      </c>
      <c r="G10" s="14" t="s">
        <v>55</v>
      </c>
      <c r="H10" s="14" t="s">
        <v>55</v>
      </c>
      <c r="I10" s="14" t="s">
        <v>56</v>
      </c>
      <c r="J10" s="14" t="s">
        <v>20</v>
      </c>
      <c r="K10" s="25">
        <v>31201</v>
      </c>
      <c r="L10" s="26" t="s">
        <v>19</v>
      </c>
      <c r="M10" s="20">
        <v>92</v>
      </c>
      <c r="N10" s="27">
        <v>0.5779</v>
      </c>
      <c r="O10" s="22">
        <v>125</v>
      </c>
      <c r="P10" s="14">
        <v>142.5</v>
      </c>
      <c r="Q10" s="31">
        <v>145</v>
      </c>
      <c r="R10" s="24"/>
      <c r="S10" s="23">
        <v>142.5</v>
      </c>
      <c r="T10" s="27">
        <f>S10*N10</f>
        <v>82.35074999999999</v>
      </c>
      <c r="U10" s="14"/>
      <c r="V10" s="14"/>
      <c r="W10" s="23"/>
      <c r="X10" s="24"/>
      <c r="Y10" s="23"/>
      <c r="Z10" s="27">
        <f>Y10*N10</f>
        <v>0</v>
      </c>
      <c r="AA10" s="14">
        <f>Y10+S10</f>
        <v>142.5</v>
      </c>
      <c r="AB10" s="27">
        <f>AA10*N10</f>
        <v>82.35074999999999</v>
      </c>
      <c r="AC10" s="14"/>
      <c r="AD10" s="14"/>
      <c r="AE10" s="23"/>
      <c r="AF10" s="24"/>
      <c r="AG10" s="23"/>
      <c r="AH10" s="21">
        <f>AG10*N10</f>
        <v>0</v>
      </c>
      <c r="AI10" s="14">
        <f>AG10+AA10</f>
        <v>142.5</v>
      </c>
      <c r="AJ10" s="27">
        <f>AI10*N10</f>
        <v>82.35074999999999</v>
      </c>
      <c r="AK10" s="14"/>
      <c r="AL10" s="14"/>
      <c r="AM10" s="14">
        <v>5</v>
      </c>
    </row>
    <row r="11" spans="1:39" ht="12.75">
      <c r="A11" s="14"/>
      <c r="B11" s="14"/>
      <c r="C11" s="14"/>
      <c r="D11" s="14"/>
      <c r="E11" s="14"/>
      <c r="F11" s="23" t="s">
        <v>164</v>
      </c>
      <c r="G11" s="23" t="s">
        <v>163</v>
      </c>
      <c r="H11" s="14"/>
      <c r="I11" s="14"/>
      <c r="J11" s="14"/>
      <c r="K11" s="25"/>
      <c r="L11" s="26"/>
      <c r="M11" s="20"/>
      <c r="N11" s="27"/>
      <c r="O11" s="22"/>
      <c r="P11" s="14"/>
      <c r="Q11" s="31"/>
      <c r="R11" s="24"/>
      <c r="S11" s="23"/>
      <c r="T11" s="27"/>
      <c r="U11" s="14"/>
      <c r="V11" s="14"/>
      <c r="W11" s="23"/>
      <c r="X11" s="24"/>
      <c r="Y11" s="23"/>
      <c r="Z11" s="27"/>
      <c r="AA11" s="14"/>
      <c r="AB11" s="27"/>
      <c r="AC11" s="14"/>
      <c r="AD11" s="14"/>
      <c r="AE11" s="14"/>
      <c r="AF11" s="24"/>
      <c r="AG11" s="23"/>
      <c r="AH11" s="21"/>
      <c r="AI11" s="14"/>
      <c r="AJ11" s="27"/>
      <c r="AK11" s="14"/>
      <c r="AL11" s="14"/>
      <c r="AM11" s="14"/>
    </row>
    <row r="12" spans="1:39" ht="12.75">
      <c r="A12" s="14">
        <v>12</v>
      </c>
      <c r="B12" s="14">
        <v>1</v>
      </c>
      <c r="C12" s="14" t="s">
        <v>32</v>
      </c>
      <c r="D12" s="14" t="s">
        <v>31</v>
      </c>
      <c r="E12" s="14">
        <v>52</v>
      </c>
      <c r="F12" s="14" t="s">
        <v>90</v>
      </c>
      <c r="G12" s="14" t="s">
        <v>77</v>
      </c>
      <c r="H12" s="14" t="s">
        <v>52</v>
      </c>
      <c r="I12" s="14" t="s">
        <v>52</v>
      </c>
      <c r="J12" s="14" t="s">
        <v>20</v>
      </c>
      <c r="K12" s="16">
        <v>33298</v>
      </c>
      <c r="L12" s="24" t="s">
        <v>19</v>
      </c>
      <c r="M12" s="20">
        <v>52</v>
      </c>
      <c r="N12" s="27">
        <v>0.967</v>
      </c>
      <c r="O12" s="22"/>
      <c r="P12" s="14"/>
      <c r="Q12" s="23"/>
      <c r="R12" s="24"/>
      <c r="S12" s="14"/>
      <c r="T12" s="27">
        <f aca="true" t="shared" si="0" ref="T12:T22">S12*N12</f>
        <v>0</v>
      </c>
      <c r="U12" s="14"/>
      <c r="V12" s="14"/>
      <c r="W12" s="23"/>
      <c r="X12" s="24"/>
      <c r="Y12" s="23"/>
      <c r="Z12" s="27">
        <f aca="true" t="shared" si="1" ref="Z12:Z22">Y12*N12</f>
        <v>0</v>
      </c>
      <c r="AA12" s="14">
        <f aca="true" t="shared" si="2" ref="AA12:AA22">Y12+S12</f>
        <v>0</v>
      </c>
      <c r="AB12" s="27">
        <f aca="true" t="shared" si="3" ref="AB12:AB22">AA12*N12</f>
        <v>0</v>
      </c>
      <c r="AC12" s="14">
        <v>145</v>
      </c>
      <c r="AD12" s="14">
        <v>152.5</v>
      </c>
      <c r="AE12" s="14">
        <v>155</v>
      </c>
      <c r="AF12" s="24"/>
      <c r="AG12" s="23">
        <v>155</v>
      </c>
      <c r="AH12" s="21">
        <f aca="true" t="shared" si="4" ref="AH12:AH22">AG12*N12</f>
        <v>149.885</v>
      </c>
      <c r="AI12" s="14">
        <f aca="true" t="shared" si="5" ref="AI12:AI22">AG12+AA12</f>
        <v>155</v>
      </c>
      <c r="AJ12" s="27">
        <f aca="true" t="shared" si="6" ref="AJ12:AJ22">AI12*N12</f>
        <v>149.885</v>
      </c>
      <c r="AK12" s="14" t="s">
        <v>172</v>
      </c>
      <c r="AL12" s="14" t="s">
        <v>169</v>
      </c>
      <c r="AM12" s="14">
        <v>48</v>
      </c>
    </row>
    <row r="13" spans="1:39" ht="12.75">
      <c r="A13" s="14">
        <v>5</v>
      </c>
      <c r="B13" s="14">
        <v>2</v>
      </c>
      <c r="C13" s="14" t="s">
        <v>32</v>
      </c>
      <c r="D13" s="14" t="s">
        <v>31</v>
      </c>
      <c r="E13" s="14">
        <v>52</v>
      </c>
      <c r="F13" s="14" t="s">
        <v>51</v>
      </c>
      <c r="G13" s="14" t="s">
        <v>77</v>
      </c>
      <c r="H13" s="14" t="s">
        <v>52</v>
      </c>
      <c r="I13" s="14" t="s">
        <v>52</v>
      </c>
      <c r="J13" s="14" t="s">
        <v>20</v>
      </c>
      <c r="K13" s="25">
        <v>31402</v>
      </c>
      <c r="L13" s="26" t="s">
        <v>19</v>
      </c>
      <c r="M13" s="20">
        <v>51.1</v>
      </c>
      <c r="N13" s="27">
        <v>0.9809</v>
      </c>
      <c r="O13" s="22"/>
      <c r="P13" s="14"/>
      <c r="Q13" s="23"/>
      <c r="R13" s="24"/>
      <c r="S13" s="14"/>
      <c r="T13" s="27">
        <f t="shared" si="0"/>
        <v>0</v>
      </c>
      <c r="U13" s="14"/>
      <c r="V13" s="14"/>
      <c r="W13" s="23"/>
      <c r="X13" s="24"/>
      <c r="Y13" s="23"/>
      <c r="Z13" s="27">
        <f t="shared" si="1"/>
        <v>0</v>
      </c>
      <c r="AA13" s="14">
        <f t="shared" si="2"/>
        <v>0</v>
      </c>
      <c r="AB13" s="27">
        <f t="shared" si="3"/>
        <v>0</v>
      </c>
      <c r="AC13" s="31">
        <v>120</v>
      </c>
      <c r="AD13" s="14">
        <v>120</v>
      </c>
      <c r="AE13" s="14">
        <v>130</v>
      </c>
      <c r="AF13" s="24"/>
      <c r="AG13" s="23">
        <v>130</v>
      </c>
      <c r="AH13" s="21">
        <f t="shared" si="4"/>
        <v>127.517</v>
      </c>
      <c r="AI13" s="14">
        <f t="shared" si="5"/>
        <v>130</v>
      </c>
      <c r="AJ13" s="27">
        <f t="shared" si="6"/>
        <v>127.517</v>
      </c>
      <c r="AK13" s="14" t="s">
        <v>174</v>
      </c>
      <c r="AL13" s="14" t="s">
        <v>169</v>
      </c>
      <c r="AM13" s="14">
        <v>14</v>
      </c>
    </row>
    <row r="14" spans="1:39" ht="12.75">
      <c r="A14" s="14">
        <v>3</v>
      </c>
      <c r="B14" s="14">
        <v>3</v>
      </c>
      <c r="C14" s="14" t="s">
        <v>32</v>
      </c>
      <c r="D14" s="14" t="s">
        <v>31</v>
      </c>
      <c r="E14" s="14">
        <v>52</v>
      </c>
      <c r="F14" s="14" t="s">
        <v>143</v>
      </c>
      <c r="G14" s="14" t="s">
        <v>141</v>
      </c>
      <c r="H14" s="14" t="s">
        <v>68</v>
      </c>
      <c r="I14" s="14" t="s">
        <v>68</v>
      </c>
      <c r="J14" s="14" t="s">
        <v>20</v>
      </c>
      <c r="K14" s="16">
        <v>29509</v>
      </c>
      <c r="L14" s="24" t="s">
        <v>19</v>
      </c>
      <c r="M14" s="20">
        <v>50</v>
      </c>
      <c r="N14" s="27">
        <v>1.0016</v>
      </c>
      <c r="O14" s="22"/>
      <c r="P14" s="14"/>
      <c r="Q14" s="23"/>
      <c r="R14" s="24"/>
      <c r="S14" s="14"/>
      <c r="T14" s="27">
        <f t="shared" si="0"/>
        <v>0</v>
      </c>
      <c r="U14" s="14"/>
      <c r="V14" s="14"/>
      <c r="W14" s="14"/>
      <c r="X14" s="24"/>
      <c r="Y14" s="23"/>
      <c r="Z14" s="27">
        <f t="shared" si="1"/>
        <v>0</v>
      </c>
      <c r="AA14" s="14">
        <f t="shared" si="2"/>
        <v>0</v>
      </c>
      <c r="AB14" s="27">
        <f t="shared" si="3"/>
        <v>0</v>
      </c>
      <c r="AC14" s="14">
        <v>100</v>
      </c>
      <c r="AD14" s="31">
        <v>110</v>
      </c>
      <c r="AE14" s="31">
        <v>110</v>
      </c>
      <c r="AF14" s="24"/>
      <c r="AG14" s="23">
        <v>100</v>
      </c>
      <c r="AH14" s="21">
        <f t="shared" si="4"/>
        <v>100.16000000000001</v>
      </c>
      <c r="AI14" s="14">
        <f t="shared" si="5"/>
        <v>100</v>
      </c>
      <c r="AJ14" s="27">
        <f t="shared" si="6"/>
        <v>100.16000000000001</v>
      </c>
      <c r="AK14" s="14"/>
      <c r="AL14" s="14"/>
      <c r="AM14" s="14">
        <v>3</v>
      </c>
    </row>
    <row r="15" spans="1:39" ht="12.75">
      <c r="A15" s="14">
        <v>12</v>
      </c>
      <c r="B15" s="14">
        <v>1</v>
      </c>
      <c r="C15" s="14" t="s">
        <v>32</v>
      </c>
      <c r="D15" s="14" t="s">
        <v>31</v>
      </c>
      <c r="E15" s="14">
        <v>56</v>
      </c>
      <c r="F15" s="14" t="s">
        <v>86</v>
      </c>
      <c r="G15" s="14" t="s">
        <v>55</v>
      </c>
      <c r="H15" s="14" t="s">
        <v>87</v>
      </c>
      <c r="I15" s="14" t="s">
        <v>56</v>
      </c>
      <c r="J15" s="14" t="s">
        <v>20</v>
      </c>
      <c r="K15" s="25">
        <v>23650</v>
      </c>
      <c r="L15" s="26" t="s">
        <v>36</v>
      </c>
      <c r="M15" s="20">
        <v>54.35</v>
      </c>
      <c r="N15" s="27">
        <v>1.1956</v>
      </c>
      <c r="O15" s="22"/>
      <c r="P15" s="14"/>
      <c r="Q15" s="23"/>
      <c r="R15" s="24"/>
      <c r="S15" s="14"/>
      <c r="T15" s="27">
        <f t="shared" si="0"/>
        <v>0</v>
      </c>
      <c r="U15" s="14"/>
      <c r="V15" s="14"/>
      <c r="W15" s="23"/>
      <c r="X15" s="24"/>
      <c r="Y15" s="23"/>
      <c r="Z15" s="27">
        <f t="shared" si="1"/>
        <v>0</v>
      </c>
      <c r="AA15" s="14">
        <f t="shared" si="2"/>
        <v>0</v>
      </c>
      <c r="AB15" s="27">
        <f t="shared" si="3"/>
        <v>0</v>
      </c>
      <c r="AC15" s="14">
        <v>70</v>
      </c>
      <c r="AD15" s="14">
        <v>75</v>
      </c>
      <c r="AE15" s="23">
        <v>85</v>
      </c>
      <c r="AF15" s="24"/>
      <c r="AG15" s="23">
        <v>85</v>
      </c>
      <c r="AH15" s="21">
        <f t="shared" si="4"/>
        <v>101.626</v>
      </c>
      <c r="AI15" s="14">
        <f t="shared" si="5"/>
        <v>85</v>
      </c>
      <c r="AJ15" s="27">
        <f t="shared" si="6"/>
        <v>101.626</v>
      </c>
      <c r="AK15" s="14"/>
      <c r="AL15" s="14" t="s">
        <v>167</v>
      </c>
      <c r="AM15" s="14">
        <v>12</v>
      </c>
    </row>
    <row r="16" spans="1:39" ht="12.75">
      <c r="A16" s="14">
        <v>12</v>
      </c>
      <c r="B16" s="14">
        <v>1</v>
      </c>
      <c r="C16" s="14" t="s">
        <v>32</v>
      </c>
      <c r="D16" s="14" t="s">
        <v>31</v>
      </c>
      <c r="E16" s="14">
        <v>56</v>
      </c>
      <c r="F16" s="14" t="s">
        <v>134</v>
      </c>
      <c r="G16" s="14" t="s">
        <v>79</v>
      </c>
      <c r="H16" s="14" t="s">
        <v>40</v>
      </c>
      <c r="I16" s="14" t="s">
        <v>40</v>
      </c>
      <c r="J16" s="14" t="s">
        <v>20</v>
      </c>
      <c r="K16" s="25">
        <v>31028</v>
      </c>
      <c r="L16" s="26" t="s">
        <v>19</v>
      </c>
      <c r="M16" s="20">
        <v>54.85</v>
      </c>
      <c r="N16" s="27">
        <v>0.9263</v>
      </c>
      <c r="O16" s="22"/>
      <c r="P16" s="14"/>
      <c r="Q16" s="23"/>
      <c r="R16" s="24"/>
      <c r="S16" s="14"/>
      <c r="T16" s="27">
        <f t="shared" si="0"/>
        <v>0</v>
      </c>
      <c r="U16" s="14"/>
      <c r="V16" s="14"/>
      <c r="W16" s="23"/>
      <c r="X16" s="24"/>
      <c r="Y16" s="23"/>
      <c r="Z16" s="27">
        <f t="shared" si="1"/>
        <v>0</v>
      </c>
      <c r="AA16" s="14">
        <f t="shared" si="2"/>
        <v>0</v>
      </c>
      <c r="AB16" s="27">
        <f t="shared" si="3"/>
        <v>0</v>
      </c>
      <c r="AC16" s="14">
        <v>145</v>
      </c>
      <c r="AD16" s="14">
        <v>155</v>
      </c>
      <c r="AE16" s="31">
        <v>165</v>
      </c>
      <c r="AF16" s="24"/>
      <c r="AG16" s="23">
        <v>155</v>
      </c>
      <c r="AH16" s="21">
        <f t="shared" si="4"/>
        <v>143.5765</v>
      </c>
      <c r="AI16" s="14">
        <f t="shared" si="5"/>
        <v>155</v>
      </c>
      <c r="AJ16" s="27">
        <f t="shared" si="6"/>
        <v>143.5765</v>
      </c>
      <c r="AK16" s="14" t="s">
        <v>173</v>
      </c>
      <c r="AL16" s="14"/>
      <c r="AM16" s="14">
        <v>27</v>
      </c>
    </row>
    <row r="17" spans="1:39" ht="12.75">
      <c r="A17" s="14">
        <v>12</v>
      </c>
      <c r="B17" s="14">
        <v>1</v>
      </c>
      <c r="C17" s="14" t="s">
        <v>32</v>
      </c>
      <c r="D17" s="14" t="s">
        <v>31</v>
      </c>
      <c r="E17" s="14">
        <v>60</v>
      </c>
      <c r="F17" s="14" t="s">
        <v>132</v>
      </c>
      <c r="G17" s="14" t="s">
        <v>80</v>
      </c>
      <c r="H17" s="14" t="s">
        <v>68</v>
      </c>
      <c r="I17" s="14" t="s">
        <v>68</v>
      </c>
      <c r="J17" s="14" t="s">
        <v>20</v>
      </c>
      <c r="K17" s="16">
        <v>30279</v>
      </c>
      <c r="L17" s="24" t="s">
        <v>19</v>
      </c>
      <c r="M17" s="20">
        <v>59.1</v>
      </c>
      <c r="N17" s="27">
        <v>0.8738</v>
      </c>
      <c r="O17" s="22"/>
      <c r="P17" s="14"/>
      <c r="Q17" s="23"/>
      <c r="R17" s="24"/>
      <c r="S17" s="14"/>
      <c r="T17" s="27">
        <f t="shared" si="0"/>
        <v>0</v>
      </c>
      <c r="U17" s="14"/>
      <c r="V17" s="14"/>
      <c r="W17" s="23"/>
      <c r="X17" s="24"/>
      <c r="Y17" s="23"/>
      <c r="Z17" s="27">
        <f t="shared" si="1"/>
        <v>0</v>
      </c>
      <c r="AA17" s="14">
        <f t="shared" si="2"/>
        <v>0</v>
      </c>
      <c r="AB17" s="27">
        <f t="shared" si="3"/>
        <v>0</v>
      </c>
      <c r="AC17" s="14">
        <v>80</v>
      </c>
      <c r="AD17" s="14">
        <v>85</v>
      </c>
      <c r="AE17" s="23">
        <v>90</v>
      </c>
      <c r="AF17" s="23"/>
      <c r="AG17" s="23">
        <v>90</v>
      </c>
      <c r="AH17" s="21">
        <f t="shared" si="4"/>
        <v>78.642</v>
      </c>
      <c r="AI17" s="14">
        <f t="shared" si="5"/>
        <v>90</v>
      </c>
      <c r="AJ17" s="27">
        <f t="shared" si="6"/>
        <v>78.642</v>
      </c>
      <c r="AK17" s="14"/>
      <c r="AL17" s="14"/>
      <c r="AM17" s="14">
        <v>12</v>
      </c>
    </row>
    <row r="18" spans="1:39" ht="12.75">
      <c r="A18" s="14">
        <v>12</v>
      </c>
      <c r="B18" s="14">
        <v>1</v>
      </c>
      <c r="C18" s="14" t="s">
        <v>32</v>
      </c>
      <c r="D18" s="14" t="s">
        <v>31</v>
      </c>
      <c r="E18" s="14">
        <v>67.5</v>
      </c>
      <c r="F18" s="14" t="s">
        <v>115</v>
      </c>
      <c r="G18" s="14" t="s">
        <v>116</v>
      </c>
      <c r="H18" s="14" t="s">
        <v>117</v>
      </c>
      <c r="I18" s="14" t="s">
        <v>117</v>
      </c>
      <c r="J18" s="14" t="s">
        <v>20</v>
      </c>
      <c r="K18" s="16">
        <v>27318</v>
      </c>
      <c r="L18" s="24" t="s">
        <v>34</v>
      </c>
      <c r="M18" s="20">
        <v>62.9</v>
      </c>
      <c r="N18" s="27">
        <v>0.8406</v>
      </c>
      <c r="O18" s="22"/>
      <c r="P18" s="14"/>
      <c r="Q18" s="23"/>
      <c r="R18" s="24"/>
      <c r="S18" s="14"/>
      <c r="T18" s="27">
        <f t="shared" si="0"/>
        <v>0</v>
      </c>
      <c r="U18" s="14"/>
      <c r="V18" s="14"/>
      <c r="W18" s="23"/>
      <c r="X18" s="24"/>
      <c r="Y18" s="23"/>
      <c r="Z18" s="27">
        <f t="shared" si="1"/>
        <v>0</v>
      </c>
      <c r="AA18" s="14">
        <f t="shared" si="2"/>
        <v>0</v>
      </c>
      <c r="AB18" s="27">
        <f t="shared" si="3"/>
        <v>0</v>
      </c>
      <c r="AC18" s="14">
        <v>62.5</v>
      </c>
      <c r="AD18" s="14">
        <v>67.5</v>
      </c>
      <c r="AE18" s="14">
        <v>72.5</v>
      </c>
      <c r="AF18" s="24"/>
      <c r="AG18" s="23">
        <v>72.5</v>
      </c>
      <c r="AH18" s="21">
        <f t="shared" si="4"/>
        <v>60.9435</v>
      </c>
      <c r="AI18" s="14">
        <f t="shared" si="5"/>
        <v>72.5</v>
      </c>
      <c r="AJ18" s="27">
        <f t="shared" si="6"/>
        <v>60.9435</v>
      </c>
      <c r="AK18" s="14"/>
      <c r="AL18" s="14"/>
      <c r="AM18" s="14">
        <v>12</v>
      </c>
    </row>
    <row r="19" spans="1:39" ht="12.75">
      <c r="A19" s="14">
        <v>12</v>
      </c>
      <c r="B19" s="14">
        <v>1</v>
      </c>
      <c r="C19" s="14" t="s">
        <v>32</v>
      </c>
      <c r="D19" s="14" t="s">
        <v>31</v>
      </c>
      <c r="E19" s="14">
        <v>67.5</v>
      </c>
      <c r="F19" s="14" t="s">
        <v>88</v>
      </c>
      <c r="G19" s="14" t="s">
        <v>77</v>
      </c>
      <c r="H19" s="14" t="s">
        <v>52</v>
      </c>
      <c r="I19" s="14" t="s">
        <v>52</v>
      </c>
      <c r="J19" s="14" t="s">
        <v>20</v>
      </c>
      <c r="K19" s="25">
        <v>33277</v>
      </c>
      <c r="L19" s="26" t="s">
        <v>19</v>
      </c>
      <c r="M19" s="20">
        <v>66.6</v>
      </c>
      <c r="N19" s="27">
        <v>0.7867</v>
      </c>
      <c r="O19" s="22"/>
      <c r="P19" s="14"/>
      <c r="Q19" s="23"/>
      <c r="R19" s="24"/>
      <c r="S19" s="14"/>
      <c r="T19" s="27">
        <f t="shared" si="0"/>
        <v>0</v>
      </c>
      <c r="U19" s="14"/>
      <c r="V19" s="14"/>
      <c r="W19" s="23"/>
      <c r="X19" s="24"/>
      <c r="Y19" s="23"/>
      <c r="Z19" s="27">
        <f t="shared" si="1"/>
        <v>0</v>
      </c>
      <c r="AA19" s="14">
        <f t="shared" si="2"/>
        <v>0</v>
      </c>
      <c r="AB19" s="27">
        <f t="shared" si="3"/>
        <v>0</v>
      </c>
      <c r="AC19" s="31">
        <v>145</v>
      </c>
      <c r="AD19" s="14">
        <v>152.5</v>
      </c>
      <c r="AE19" s="31">
        <v>160</v>
      </c>
      <c r="AF19" s="24"/>
      <c r="AG19" s="23">
        <v>152.5</v>
      </c>
      <c r="AH19" s="21">
        <f t="shared" si="4"/>
        <v>119.97175</v>
      </c>
      <c r="AI19" s="14">
        <f t="shared" si="5"/>
        <v>152.5</v>
      </c>
      <c r="AJ19" s="27">
        <f t="shared" si="6"/>
        <v>119.97175</v>
      </c>
      <c r="AK19" s="14"/>
      <c r="AL19" s="14" t="s">
        <v>169</v>
      </c>
      <c r="AM19" s="14">
        <v>12</v>
      </c>
    </row>
    <row r="20" spans="1:39" ht="12.75">
      <c r="A20" s="14">
        <v>5</v>
      </c>
      <c r="B20" s="14">
        <v>2</v>
      </c>
      <c r="C20" s="14" t="s">
        <v>32</v>
      </c>
      <c r="D20" s="14" t="s">
        <v>31</v>
      </c>
      <c r="E20" s="14">
        <v>67.5</v>
      </c>
      <c r="F20" s="14" t="s">
        <v>103</v>
      </c>
      <c r="G20" s="14" t="s">
        <v>55</v>
      </c>
      <c r="H20" s="14" t="s">
        <v>104</v>
      </c>
      <c r="I20" s="14" t="s">
        <v>56</v>
      </c>
      <c r="J20" s="14" t="s">
        <v>20</v>
      </c>
      <c r="K20" s="16">
        <v>29162</v>
      </c>
      <c r="L20" s="24" t="s">
        <v>19</v>
      </c>
      <c r="M20" s="20">
        <v>66.4</v>
      </c>
      <c r="N20" s="27">
        <v>0.7918</v>
      </c>
      <c r="O20" s="22"/>
      <c r="P20" s="14"/>
      <c r="Q20" s="23"/>
      <c r="R20" s="24"/>
      <c r="S20" s="14"/>
      <c r="T20" s="27">
        <f t="shared" si="0"/>
        <v>0</v>
      </c>
      <c r="U20" s="14"/>
      <c r="V20" s="14"/>
      <c r="W20" s="23"/>
      <c r="X20" s="24"/>
      <c r="Y20" s="23"/>
      <c r="Z20" s="27">
        <f t="shared" si="1"/>
        <v>0</v>
      </c>
      <c r="AA20" s="14">
        <f t="shared" si="2"/>
        <v>0</v>
      </c>
      <c r="AB20" s="27">
        <f t="shared" si="3"/>
        <v>0</v>
      </c>
      <c r="AC20" s="14">
        <v>140</v>
      </c>
      <c r="AD20" s="14">
        <v>150</v>
      </c>
      <c r="AE20" s="31">
        <v>157.5</v>
      </c>
      <c r="AF20" s="24"/>
      <c r="AG20" s="23">
        <v>150</v>
      </c>
      <c r="AH20" s="21">
        <f t="shared" si="4"/>
        <v>118.77</v>
      </c>
      <c r="AI20" s="14">
        <f t="shared" si="5"/>
        <v>150</v>
      </c>
      <c r="AJ20" s="27">
        <f t="shared" si="6"/>
        <v>118.77</v>
      </c>
      <c r="AK20" s="14"/>
      <c r="AL20" s="14"/>
      <c r="AM20" s="14">
        <v>5</v>
      </c>
    </row>
    <row r="21" spans="1:39" ht="12.75">
      <c r="A21" s="14">
        <v>3</v>
      </c>
      <c r="B21" s="14">
        <v>3</v>
      </c>
      <c r="C21" s="14" t="s">
        <v>32</v>
      </c>
      <c r="D21" s="14" t="s">
        <v>31</v>
      </c>
      <c r="E21" s="14">
        <v>67.5</v>
      </c>
      <c r="F21" s="14" t="s">
        <v>62</v>
      </c>
      <c r="G21" s="14" t="s">
        <v>63</v>
      </c>
      <c r="H21" s="14" t="s">
        <v>63</v>
      </c>
      <c r="I21" s="14" t="s">
        <v>56</v>
      </c>
      <c r="J21" s="14" t="s">
        <v>20</v>
      </c>
      <c r="K21" s="16">
        <v>33151</v>
      </c>
      <c r="L21" s="24" t="s">
        <v>19</v>
      </c>
      <c r="M21" s="20">
        <v>63.4</v>
      </c>
      <c r="N21" s="27">
        <v>0.8202</v>
      </c>
      <c r="O21" s="22"/>
      <c r="P21" s="14"/>
      <c r="Q21" s="23"/>
      <c r="R21" s="24"/>
      <c r="S21" s="14"/>
      <c r="T21" s="27">
        <f t="shared" si="0"/>
        <v>0</v>
      </c>
      <c r="U21" s="14"/>
      <c r="V21" s="14"/>
      <c r="W21" s="23"/>
      <c r="X21" s="24"/>
      <c r="Y21" s="23"/>
      <c r="Z21" s="27">
        <f t="shared" si="1"/>
        <v>0</v>
      </c>
      <c r="AA21" s="14">
        <f t="shared" si="2"/>
        <v>0</v>
      </c>
      <c r="AB21" s="27">
        <f t="shared" si="3"/>
        <v>0</v>
      </c>
      <c r="AC21" s="14">
        <v>95</v>
      </c>
      <c r="AD21" s="14">
        <v>110</v>
      </c>
      <c r="AE21" s="14">
        <v>120</v>
      </c>
      <c r="AF21" s="24"/>
      <c r="AG21" s="23">
        <v>120</v>
      </c>
      <c r="AH21" s="21">
        <f t="shared" si="4"/>
        <v>98.424</v>
      </c>
      <c r="AI21" s="14">
        <f t="shared" si="5"/>
        <v>120</v>
      </c>
      <c r="AJ21" s="27">
        <f t="shared" si="6"/>
        <v>98.424</v>
      </c>
      <c r="AK21" s="14"/>
      <c r="AL21" s="14"/>
      <c r="AM21" s="14">
        <v>3</v>
      </c>
    </row>
    <row r="22" spans="1:39" ht="12.75">
      <c r="A22" s="14">
        <v>12</v>
      </c>
      <c r="B22" s="14">
        <v>1</v>
      </c>
      <c r="C22" s="14" t="s">
        <v>32</v>
      </c>
      <c r="D22" s="14" t="s">
        <v>31</v>
      </c>
      <c r="E22" s="14">
        <v>82.5</v>
      </c>
      <c r="F22" s="14" t="s">
        <v>142</v>
      </c>
      <c r="G22" s="14" t="s">
        <v>80</v>
      </c>
      <c r="H22" s="14" t="s">
        <v>68</v>
      </c>
      <c r="I22" s="14" t="s">
        <v>68</v>
      </c>
      <c r="J22" s="14" t="s">
        <v>20</v>
      </c>
      <c r="K22" s="25">
        <v>27395</v>
      </c>
      <c r="L22" s="26" t="s">
        <v>34</v>
      </c>
      <c r="M22" s="20">
        <v>75.15</v>
      </c>
      <c r="N22" s="27">
        <v>0.7326</v>
      </c>
      <c r="O22" s="22"/>
      <c r="P22" s="14"/>
      <c r="Q22" s="23"/>
      <c r="R22" s="24"/>
      <c r="S22" s="14"/>
      <c r="T22" s="27">
        <f t="shared" si="0"/>
        <v>0</v>
      </c>
      <c r="U22" s="14"/>
      <c r="V22" s="14"/>
      <c r="W22" s="23"/>
      <c r="X22" s="24"/>
      <c r="Y22" s="23"/>
      <c r="Z22" s="27">
        <f t="shared" si="1"/>
        <v>0</v>
      </c>
      <c r="AA22" s="14">
        <f t="shared" si="2"/>
        <v>0</v>
      </c>
      <c r="AB22" s="27">
        <f t="shared" si="3"/>
        <v>0</v>
      </c>
      <c r="AC22" s="14">
        <v>80</v>
      </c>
      <c r="AD22" s="14">
        <v>90</v>
      </c>
      <c r="AE22" s="14">
        <v>95</v>
      </c>
      <c r="AF22" s="24"/>
      <c r="AG22" s="23">
        <v>95</v>
      </c>
      <c r="AH22" s="21">
        <f t="shared" si="4"/>
        <v>69.59700000000001</v>
      </c>
      <c r="AI22" s="14">
        <f t="shared" si="5"/>
        <v>95</v>
      </c>
      <c r="AJ22" s="27">
        <f t="shared" si="6"/>
        <v>69.59700000000001</v>
      </c>
      <c r="AK22" s="14"/>
      <c r="AL22" s="14" t="s">
        <v>167</v>
      </c>
      <c r="AM22" s="14">
        <v>12</v>
      </c>
    </row>
    <row r="23" spans="1:39" ht="12.75">
      <c r="A23" s="14"/>
      <c r="B23" s="14"/>
      <c r="C23" s="14"/>
      <c r="D23" s="14"/>
      <c r="E23" s="14"/>
      <c r="F23" s="14"/>
      <c r="G23" s="23" t="s">
        <v>165</v>
      </c>
      <c r="H23" s="14"/>
      <c r="I23" s="14"/>
      <c r="J23" s="14"/>
      <c r="K23" s="16"/>
      <c r="L23" s="24"/>
      <c r="M23" s="20"/>
      <c r="N23" s="27"/>
      <c r="O23" s="22"/>
      <c r="P23" s="14"/>
      <c r="Q23" s="23"/>
      <c r="R23" s="24"/>
      <c r="S23" s="14"/>
      <c r="T23" s="27"/>
      <c r="U23" s="14"/>
      <c r="V23" s="14"/>
      <c r="W23" s="14"/>
      <c r="X23" s="24"/>
      <c r="Y23" s="23"/>
      <c r="Z23" s="27"/>
      <c r="AA23" s="14"/>
      <c r="AB23" s="27"/>
      <c r="AC23" s="14"/>
      <c r="AD23" s="31"/>
      <c r="AE23" s="31"/>
      <c r="AF23" s="24"/>
      <c r="AG23" s="23"/>
      <c r="AH23" s="21"/>
      <c r="AI23" s="14"/>
      <c r="AJ23" s="27"/>
      <c r="AK23" s="14"/>
      <c r="AL23" s="14"/>
      <c r="AM23" s="14"/>
    </row>
    <row r="24" spans="1:39" ht="12.75">
      <c r="A24" s="14">
        <v>12</v>
      </c>
      <c r="B24" s="14">
        <v>1</v>
      </c>
      <c r="C24" s="14" t="s">
        <v>32</v>
      </c>
      <c r="D24" s="14" t="s">
        <v>31</v>
      </c>
      <c r="E24" s="14">
        <v>60</v>
      </c>
      <c r="F24" s="14" t="s">
        <v>139</v>
      </c>
      <c r="G24" s="14" t="s">
        <v>80</v>
      </c>
      <c r="H24" s="14" t="s">
        <v>68</v>
      </c>
      <c r="I24" s="14" t="s">
        <v>68</v>
      </c>
      <c r="J24" s="14" t="s">
        <v>20</v>
      </c>
      <c r="K24" s="16">
        <v>35653</v>
      </c>
      <c r="L24" s="24" t="s">
        <v>30</v>
      </c>
      <c r="M24" s="20">
        <v>59.45</v>
      </c>
      <c r="N24" s="27">
        <v>0.8445</v>
      </c>
      <c r="O24" s="22"/>
      <c r="P24" s="14"/>
      <c r="Q24" s="23"/>
      <c r="R24" s="24"/>
      <c r="S24" s="14"/>
      <c r="T24" s="27">
        <f aca="true" t="shared" si="7" ref="T24:T50">S24*N24</f>
        <v>0</v>
      </c>
      <c r="U24" s="14"/>
      <c r="V24" s="14"/>
      <c r="W24" s="23"/>
      <c r="X24" s="24"/>
      <c r="Y24" s="23"/>
      <c r="Z24" s="27">
        <f aca="true" t="shared" si="8" ref="Z24:Z50">Y24*N24</f>
        <v>0</v>
      </c>
      <c r="AA24" s="14">
        <f aca="true" t="shared" si="9" ref="AA24:AA50">Y24+S24</f>
        <v>0</v>
      </c>
      <c r="AB24" s="27">
        <f aca="true" t="shared" si="10" ref="AB24:AB50">AA24*N24</f>
        <v>0</v>
      </c>
      <c r="AC24" s="14">
        <v>160</v>
      </c>
      <c r="AD24" s="14">
        <v>167.5</v>
      </c>
      <c r="AE24" s="31">
        <v>175</v>
      </c>
      <c r="AF24" s="14"/>
      <c r="AG24" s="23">
        <v>167.5</v>
      </c>
      <c r="AH24" s="21">
        <f aca="true" t="shared" si="11" ref="AH24:AH50">AG24*N24</f>
        <v>141.45375</v>
      </c>
      <c r="AI24" s="14">
        <f aca="true" t="shared" si="12" ref="AI24:AI50">AG24+AA24</f>
        <v>167.5</v>
      </c>
      <c r="AJ24" s="27">
        <f aca="true" t="shared" si="13" ref="AJ24:AJ50">AI24*N24</f>
        <v>141.45375</v>
      </c>
      <c r="AK24" s="14"/>
      <c r="AL24" s="14"/>
      <c r="AM24" s="14">
        <v>12</v>
      </c>
    </row>
    <row r="25" spans="1:39" ht="12.75">
      <c r="A25" s="14">
        <v>12</v>
      </c>
      <c r="B25" s="14">
        <v>1</v>
      </c>
      <c r="C25" s="14" t="s">
        <v>32</v>
      </c>
      <c r="D25" s="14" t="s">
        <v>31</v>
      </c>
      <c r="E25" s="14">
        <v>60</v>
      </c>
      <c r="F25" s="14" t="s">
        <v>100</v>
      </c>
      <c r="G25" s="14" t="s">
        <v>101</v>
      </c>
      <c r="H25" s="14" t="s">
        <v>102</v>
      </c>
      <c r="I25" s="14" t="s">
        <v>102</v>
      </c>
      <c r="J25" s="14" t="s">
        <v>20</v>
      </c>
      <c r="K25" s="25">
        <v>23400</v>
      </c>
      <c r="L25" s="26" t="s">
        <v>36</v>
      </c>
      <c r="M25" s="20">
        <v>60</v>
      </c>
      <c r="N25" s="27">
        <v>1.081</v>
      </c>
      <c r="O25" s="22"/>
      <c r="P25" s="14"/>
      <c r="Q25" s="23"/>
      <c r="R25" s="24"/>
      <c r="S25" s="14"/>
      <c r="T25" s="27">
        <f t="shared" si="7"/>
        <v>0</v>
      </c>
      <c r="U25" s="14"/>
      <c r="V25" s="14"/>
      <c r="W25" s="23"/>
      <c r="X25" s="24"/>
      <c r="Y25" s="23"/>
      <c r="Z25" s="27">
        <f t="shared" si="8"/>
        <v>0</v>
      </c>
      <c r="AA25" s="14">
        <f t="shared" si="9"/>
        <v>0</v>
      </c>
      <c r="AB25" s="27">
        <f t="shared" si="10"/>
        <v>0</v>
      </c>
      <c r="AC25" s="14">
        <v>130</v>
      </c>
      <c r="AD25" s="14">
        <v>140</v>
      </c>
      <c r="AE25" s="14">
        <v>145</v>
      </c>
      <c r="AF25" s="24"/>
      <c r="AG25" s="23">
        <v>145</v>
      </c>
      <c r="AH25" s="21">
        <f t="shared" si="11"/>
        <v>156.745</v>
      </c>
      <c r="AI25" s="14">
        <f t="shared" si="12"/>
        <v>145</v>
      </c>
      <c r="AJ25" s="27">
        <f t="shared" si="13"/>
        <v>156.745</v>
      </c>
      <c r="AK25" s="14"/>
      <c r="AL25" s="14" t="s">
        <v>215</v>
      </c>
      <c r="AM25" s="14">
        <v>12</v>
      </c>
    </row>
    <row r="26" spans="1:39" ht="12.75">
      <c r="A26" s="14">
        <v>12</v>
      </c>
      <c r="B26" s="14">
        <v>1</v>
      </c>
      <c r="C26" s="14" t="s">
        <v>32</v>
      </c>
      <c r="D26" s="14" t="s">
        <v>31</v>
      </c>
      <c r="E26" s="14">
        <v>60</v>
      </c>
      <c r="F26" s="14" t="s">
        <v>161</v>
      </c>
      <c r="G26" s="14" t="s">
        <v>141</v>
      </c>
      <c r="H26" s="14" t="s">
        <v>68</v>
      </c>
      <c r="I26" s="14" t="s">
        <v>68</v>
      </c>
      <c r="J26" s="14" t="s">
        <v>20</v>
      </c>
      <c r="K26" s="16">
        <v>38043</v>
      </c>
      <c r="L26" s="24" t="s">
        <v>26</v>
      </c>
      <c r="M26" s="20">
        <v>57.9</v>
      </c>
      <c r="N26" s="27">
        <v>1.0378</v>
      </c>
      <c r="O26" s="22"/>
      <c r="P26" s="14"/>
      <c r="Q26" s="23"/>
      <c r="R26" s="24"/>
      <c r="S26" s="14"/>
      <c r="T26" s="27">
        <f t="shared" si="7"/>
        <v>0</v>
      </c>
      <c r="U26" s="14"/>
      <c r="V26" s="14"/>
      <c r="W26" s="23"/>
      <c r="X26" s="24"/>
      <c r="Y26" s="23"/>
      <c r="Z26" s="27">
        <f t="shared" si="8"/>
        <v>0</v>
      </c>
      <c r="AA26" s="14">
        <f t="shared" si="9"/>
        <v>0</v>
      </c>
      <c r="AB26" s="27">
        <f t="shared" si="10"/>
        <v>0</v>
      </c>
      <c r="AC26" s="14">
        <v>115</v>
      </c>
      <c r="AD26" s="31">
        <v>120</v>
      </c>
      <c r="AE26" s="23">
        <v>120</v>
      </c>
      <c r="AF26" s="23"/>
      <c r="AG26" s="23">
        <v>120</v>
      </c>
      <c r="AH26" s="21">
        <f t="shared" si="11"/>
        <v>124.536</v>
      </c>
      <c r="AI26" s="14">
        <f t="shared" si="12"/>
        <v>120</v>
      </c>
      <c r="AJ26" s="27">
        <f t="shared" si="13"/>
        <v>124.536</v>
      </c>
      <c r="AK26" s="14"/>
      <c r="AL26" s="14"/>
      <c r="AM26" s="14">
        <v>12</v>
      </c>
    </row>
    <row r="27" spans="1:39" ht="12.75">
      <c r="A27" s="14">
        <v>12</v>
      </c>
      <c r="B27" s="14">
        <v>1</v>
      </c>
      <c r="C27" s="14" t="s">
        <v>32</v>
      </c>
      <c r="D27" s="14" t="s">
        <v>31</v>
      </c>
      <c r="E27" s="14">
        <v>67.5</v>
      </c>
      <c r="F27" s="14" t="s">
        <v>140</v>
      </c>
      <c r="G27" s="14" t="s">
        <v>80</v>
      </c>
      <c r="H27" s="14" t="s">
        <v>68</v>
      </c>
      <c r="I27" s="14" t="s">
        <v>68</v>
      </c>
      <c r="J27" s="14" t="s">
        <v>20</v>
      </c>
      <c r="K27" s="25">
        <v>35527</v>
      </c>
      <c r="L27" s="26" t="s">
        <v>30</v>
      </c>
      <c r="M27" s="20">
        <v>66.4</v>
      </c>
      <c r="N27" s="27">
        <v>0.7514</v>
      </c>
      <c r="O27" s="22"/>
      <c r="P27" s="14"/>
      <c r="Q27" s="23"/>
      <c r="R27" s="24"/>
      <c r="S27" s="14"/>
      <c r="T27" s="27">
        <f t="shared" si="7"/>
        <v>0</v>
      </c>
      <c r="U27" s="14"/>
      <c r="V27" s="14"/>
      <c r="W27" s="23"/>
      <c r="X27" s="24"/>
      <c r="Y27" s="23"/>
      <c r="Z27" s="27">
        <f t="shared" si="8"/>
        <v>0</v>
      </c>
      <c r="AA27" s="14">
        <f t="shared" si="9"/>
        <v>0</v>
      </c>
      <c r="AB27" s="27">
        <f t="shared" si="10"/>
        <v>0</v>
      </c>
      <c r="AC27" s="14">
        <v>220</v>
      </c>
      <c r="AD27" s="14">
        <v>225</v>
      </c>
      <c r="AE27" s="31">
        <v>230</v>
      </c>
      <c r="AF27" s="24"/>
      <c r="AG27" s="23">
        <v>225</v>
      </c>
      <c r="AH27" s="21">
        <f t="shared" si="11"/>
        <v>169.065</v>
      </c>
      <c r="AI27" s="14">
        <f t="shared" si="12"/>
        <v>225</v>
      </c>
      <c r="AJ27" s="27">
        <f t="shared" si="13"/>
        <v>169.065</v>
      </c>
      <c r="AK27" s="14"/>
      <c r="AL27" s="14"/>
      <c r="AM27" s="14">
        <v>12</v>
      </c>
    </row>
    <row r="28" spans="1:39" ht="12.75">
      <c r="A28" s="14">
        <v>12</v>
      </c>
      <c r="B28" s="14">
        <v>1</v>
      </c>
      <c r="C28" s="14" t="s">
        <v>32</v>
      </c>
      <c r="D28" s="14" t="s">
        <v>31</v>
      </c>
      <c r="E28" s="14">
        <v>67.5</v>
      </c>
      <c r="F28" s="14" t="s">
        <v>67</v>
      </c>
      <c r="G28" s="14" t="s">
        <v>80</v>
      </c>
      <c r="H28" s="14" t="s">
        <v>68</v>
      </c>
      <c r="I28" s="14" t="s">
        <v>68</v>
      </c>
      <c r="J28" s="14" t="s">
        <v>20</v>
      </c>
      <c r="K28" s="25">
        <v>24320</v>
      </c>
      <c r="L28" s="26" t="s">
        <v>36</v>
      </c>
      <c r="M28" s="20">
        <v>64.8</v>
      </c>
      <c r="N28" s="27">
        <v>0.9072</v>
      </c>
      <c r="O28" s="22"/>
      <c r="P28" s="14"/>
      <c r="Q28" s="23"/>
      <c r="R28" s="24"/>
      <c r="S28" s="14"/>
      <c r="T28" s="27">
        <f t="shared" si="7"/>
        <v>0</v>
      </c>
      <c r="U28" s="14"/>
      <c r="V28" s="14"/>
      <c r="W28" s="23"/>
      <c r="X28" s="24"/>
      <c r="Y28" s="23"/>
      <c r="Z28" s="27">
        <f t="shared" si="8"/>
        <v>0</v>
      </c>
      <c r="AA28" s="14">
        <f t="shared" si="9"/>
        <v>0</v>
      </c>
      <c r="AB28" s="27">
        <f t="shared" si="10"/>
        <v>0</v>
      </c>
      <c r="AC28" s="14">
        <v>125</v>
      </c>
      <c r="AD28" s="14">
        <v>130</v>
      </c>
      <c r="AE28" s="14">
        <v>140</v>
      </c>
      <c r="AF28" s="24"/>
      <c r="AG28" s="23">
        <v>140</v>
      </c>
      <c r="AH28" s="21">
        <f t="shared" si="11"/>
        <v>127.008</v>
      </c>
      <c r="AI28" s="14">
        <f t="shared" si="12"/>
        <v>140</v>
      </c>
      <c r="AJ28" s="27">
        <f t="shared" si="13"/>
        <v>127.008</v>
      </c>
      <c r="AK28" s="14"/>
      <c r="AL28" s="14"/>
      <c r="AM28" s="14">
        <v>12</v>
      </c>
    </row>
    <row r="29" spans="1:39" ht="12.75">
      <c r="A29" s="14">
        <v>12</v>
      </c>
      <c r="B29" s="14">
        <v>1</v>
      </c>
      <c r="C29" s="14" t="s">
        <v>32</v>
      </c>
      <c r="D29" s="14" t="s">
        <v>31</v>
      </c>
      <c r="E29" s="14">
        <v>67.5</v>
      </c>
      <c r="F29" s="14" t="s">
        <v>144</v>
      </c>
      <c r="G29" s="14" t="s">
        <v>141</v>
      </c>
      <c r="H29" s="14" t="s">
        <v>68</v>
      </c>
      <c r="I29" s="14" t="s">
        <v>68</v>
      </c>
      <c r="J29" s="14" t="s">
        <v>20</v>
      </c>
      <c r="K29" s="25">
        <v>18699</v>
      </c>
      <c r="L29" s="26" t="s">
        <v>46</v>
      </c>
      <c r="M29" s="20">
        <v>66.4</v>
      </c>
      <c r="N29" s="27">
        <v>1.4808</v>
      </c>
      <c r="O29" s="22"/>
      <c r="P29" s="14"/>
      <c r="Q29" s="23"/>
      <c r="R29" s="24"/>
      <c r="S29" s="14"/>
      <c r="T29" s="27">
        <f t="shared" si="7"/>
        <v>0</v>
      </c>
      <c r="U29" s="14"/>
      <c r="V29" s="14"/>
      <c r="W29" s="23"/>
      <c r="X29" s="24"/>
      <c r="Y29" s="23"/>
      <c r="Z29" s="27">
        <f t="shared" si="8"/>
        <v>0</v>
      </c>
      <c r="AA29" s="14">
        <f t="shared" si="9"/>
        <v>0</v>
      </c>
      <c r="AB29" s="27">
        <f t="shared" si="10"/>
        <v>0</v>
      </c>
      <c r="AC29" s="14">
        <v>162.5</v>
      </c>
      <c r="AD29" s="14">
        <v>172.5</v>
      </c>
      <c r="AE29" s="31">
        <v>182.5</v>
      </c>
      <c r="AF29" s="24"/>
      <c r="AG29" s="23">
        <v>172.5</v>
      </c>
      <c r="AH29" s="21">
        <f t="shared" si="11"/>
        <v>255.438</v>
      </c>
      <c r="AI29" s="14">
        <f t="shared" si="12"/>
        <v>172.5</v>
      </c>
      <c r="AJ29" s="27">
        <f t="shared" si="13"/>
        <v>255.438</v>
      </c>
      <c r="AK29" s="14" t="s">
        <v>175</v>
      </c>
      <c r="AL29" s="14"/>
      <c r="AM29" s="14">
        <v>48</v>
      </c>
    </row>
    <row r="30" spans="1:39" ht="12.75">
      <c r="A30" s="14">
        <v>12</v>
      </c>
      <c r="B30" s="14">
        <v>1</v>
      </c>
      <c r="C30" s="14" t="s">
        <v>32</v>
      </c>
      <c r="D30" s="14" t="s">
        <v>31</v>
      </c>
      <c r="E30" s="14">
        <v>67.5</v>
      </c>
      <c r="F30" s="14" t="s">
        <v>156</v>
      </c>
      <c r="G30" s="14" t="s">
        <v>157</v>
      </c>
      <c r="H30" s="14" t="s">
        <v>157</v>
      </c>
      <c r="I30" s="14" t="s">
        <v>157</v>
      </c>
      <c r="J30" s="14" t="s">
        <v>20</v>
      </c>
      <c r="K30" s="16">
        <v>16597</v>
      </c>
      <c r="L30" s="24" t="s">
        <v>158</v>
      </c>
      <c r="M30" s="20">
        <v>66.95</v>
      </c>
      <c r="N30" s="27">
        <v>1.5169</v>
      </c>
      <c r="O30" s="22"/>
      <c r="P30" s="14"/>
      <c r="Q30" s="31"/>
      <c r="R30" s="24"/>
      <c r="S30" s="23"/>
      <c r="T30" s="27">
        <f t="shared" si="7"/>
        <v>0</v>
      </c>
      <c r="U30" s="14"/>
      <c r="V30" s="14"/>
      <c r="W30" s="31"/>
      <c r="X30" s="24"/>
      <c r="Y30" s="23"/>
      <c r="Z30" s="27">
        <f t="shared" si="8"/>
        <v>0</v>
      </c>
      <c r="AA30" s="14">
        <f t="shared" si="9"/>
        <v>0</v>
      </c>
      <c r="AB30" s="27">
        <f t="shared" si="10"/>
        <v>0</v>
      </c>
      <c r="AC30" s="14">
        <v>152.5</v>
      </c>
      <c r="AD30" s="14">
        <v>160</v>
      </c>
      <c r="AE30" s="14">
        <v>165</v>
      </c>
      <c r="AF30" s="24"/>
      <c r="AG30" s="23">
        <v>165</v>
      </c>
      <c r="AH30" s="21">
        <f t="shared" si="11"/>
        <v>250.2885</v>
      </c>
      <c r="AI30" s="14">
        <f t="shared" si="12"/>
        <v>165</v>
      </c>
      <c r="AJ30" s="27">
        <f t="shared" si="13"/>
        <v>250.2885</v>
      </c>
      <c r="AK30" s="14" t="s">
        <v>176</v>
      </c>
      <c r="AL30" s="14"/>
      <c r="AM30" s="14">
        <v>27</v>
      </c>
    </row>
    <row r="31" spans="1:39" ht="12.75">
      <c r="A31" s="14">
        <v>12</v>
      </c>
      <c r="B31" s="14">
        <v>1</v>
      </c>
      <c r="C31" s="14" t="s">
        <v>32</v>
      </c>
      <c r="D31" s="14" t="s">
        <v>31</v>
      </c>
      <c r="E31" s="14">
        <v>67.5</v>
      </c>
      <c r="F31" s="14" t="s">
        <v>144</v>
      </c>
      <c r="G31" s="14" t="s">
        <v>141</v>
      </c>
      <c r="H31" s="14" t="s">
        <v>68</v>
      </c>
      <c r="I31" s="14" t="s">
        <v>68</v>
      </c>
      <c r="J31" s="14" t="s">
        <v>20</v>
      </c>
      <c r="K31" s="25">
        <v>18699</v>
      </c>
      <c r="L31" s="26" t="s">
        <v>19</v>
      </c>
      <c r="M31" s="20">
        <v>66.4</v>
      </c>
      <c r="N31" s="27">
        <v>0.7367</v>
      </c>
      <c r="O31" s="22"/>
      <c r="P31" s="14"/>
      <c r="Q31" s="23"/>
      <c r="R31" s="24"/>
      <c r="S31" s="14"/>
      <c r="T31" s="27">
        <f t="shared" si="7"/>
        <v>0</v>
      </c>
      <c r="U31" s="14"/>
      <c r="V31" s="14"/>
      <c r="W31" s="23"/>
      <c r="X31" s="24"/>
      <c r="Y31" s="23"/>
      <c r="Z31" s="27">
        <f t="shared" si="8"/>
        <v>0</v>
      </c>
      <c r="AA31" s="14">
        <f t="shared" si="9"/>
        <v>0</v>
      </c>
      <c r="AB31" s="27">
        <f t="shared" si="10"/>
        <v>0</v>
      </c>
      <c r="AC31" s="14">
        <v>162.5</v>
      </c>
      <c r="AD31" s="14">
        <v>172.5</v>
      </c>
      <c r="AE31" s="31">
        <v>182.5</v>
      </c>
      <c r="AF31" s="24"/>
      <c r="AG31" s="23">
        <v>172.5</v>
      </c>
      <c r="AH31" s="21">
        <f t="shared" si="11"/>
        <v>127.08075000000001</v>
      </c>
      <c r="AI31" s="14">
        <f t="shared" si="12"/>
        <v>172.5</v>
      </c>
      <c r="AJ31" s="27">
        <f t="shared" si="13"/>
        <v>127.08075000000001</v>
      </c>
      <c r="AK31" s="14"/>
      <c r="AL31" s="14"/>
      <c r="AM31" s="14">
        <v>12</v>
      </c>
    </row>
    <row r="32" spans="1:39" ht="12.75">
      <c r="A32" s="14">
        <v>12</v>
      </c>
      <c r="B32" s="14">
        <v>1</v>
      </c>
      <c r="C32" s="14" t="s">
        <v>32</v>
      </c>
      <c r="D32" s="14" t="s">
        <v>31</v>
      </c>
      <c r="E32" s="14">
        <v>67.5</v>
      </c>
      <c r="F32" s="14" t="s">
        <v>105</v>
      </c>
      <c r="G32" s="14" t="s">
        <v>106</v>
      </c>
      <c r="H32" s="14" t="s">
        <v>45</v>
      </c>
      <c r="I32" s="14" t="s">
        <v>45</v>
      </c>
      <c r="J32" s="14" t="s">
        <v>20</v>
      </c>
      <c r="K32" s="16">
        <v>36182</v>
      </c>
      <c r="L32" s="24" t="s">
        <v>35</v>
      </c>
      <c r="M32" s="20">
        <v>64</v>
      </c>
      <c r="N32" s="27">
        <v>0.793</v>
      </c>
      <c r="O32" s="22"/>
      <c r="P32" s="14"/>
      <c r="Q32" s="23"/>
      <c r="R32" s="24"/>
      <c r="S32" s="14"/>
      <c r="T32" s="27">
        <f t="shared" si="7"/>
        <v>0</v>
      </c>
      <c r="U32" s="14"/>
      <c r="V32" s="14"/>
      <c r="W32" s="14"/>
      <c r="X32" s="24"/>
      <c r="Y32" s="23"/>
      <c r="Z32" s="27">
        <f t="shared" si="8"/>
        <v>0</v>
      </c>
      <c r="AA32" s="14">
        <f t="shared" si="9"/>
        <v>0</v>
      </c>
      <c r="AB32" s="27">
        <f t="shared" si="10"/>
        <v>0</v>
      </c>
      <c r="AC32" s="14">
        <v>167.5</v>
      </c>
      <c r="AD32" s="14">
        <v>175</v>
      </c>
      <c r="AE32" s="31">
        <v>192.5</v>
      </c>
      <c r="AF32" s="24"/>
      <c r="AG32" s="23">
        <v>175</v>
      </c>
      <c r="AH32" s="21">
        <f t="shared" si="11"/>
        <v>138.775</v>
      </c>
      <c r="AI32" s="14">
        <f t="shared" si="12"/>
        <v>175</v>
      </c>
      <c r="AJ32" s="27">
        <f t="shared" si="13"/>
        <v>138.775</v>
      </c>
      <c r="AK32" s="14"/>
      <c r="AL32" s="14"/>
      <c r="AM32" s="14">
        <v>12</v>
      </c>
    </row>
    <row r="33" spans="1:39" ht="12.75">
      <c r="A33" s="14">
        <v>12</v>
      </c>
      <c r="B33" s="14">
        <v>1</v>
      </c>
      <c r="C33" s="14" t="s">
        <v>32</v>
      </c>
      <c r="D33" s="14" t="s">
        <v>31</v>
      </c>
      <c r="E33" s="14">
        <v>75</v>
      </c>
      <c r="F33" s="14" t="s">
        <v>54</v>
      </c>
      <c r="G33" s="14" t="s">
        <v>55</v>
      </c>
      <c r="H33" s="14" t="s">
        <v>104</v>
      </c>
      <c r="I33" s="14" t="s">
        <v>56</v>
      </c>
      <c r="J33" s="14" t="s">
        <v>20</v>
      </c>
      <c r="K33" s="25">
        <v>29184</v>
      </c>
      <c r="L33" s="26" t="s">
        <v>19</v>
      </c>
      <c r="M33" s="20">
        <v>73.9</v>
      </c>
      <c r="N33" s="27">
        <v>0.6723</v>
      </c>
      <c r="O33" s="22"/>
      <c r="P33" s="14"/>
      <c r="Q33" s="23"/>
      <c r="R33" s="24"/>
      <c r="S33" s="14"/>
      <c r="T33" s="27">
        <f t="shared" si="7"/>
        <v>0</v>
      </c>
      <c r="U33" s="14"/>
      <c r="V33" s="14"/>
      <c r="W33" s="23"/>
      <c r="X33" s="24"/>
      <c r="Y33" s="23"/>
      <c r="Z33" s="27">
        <f t="shared" si="8"/>
        <v>0</v>
      </c>
      <c r="AA33" s="14">
        <f t="shared" si="9"/>
        <v>0</v>
      </c>
      <c r="AB33" s="27">
        <f t="shared" si="10"/>
        <v>0</v>
      </c>
      <c r="AC33" s="14">
        <v>205</v>
      </c>
      <c r="AD33" s="14">
        <v>215</v>
      </c>
      <c r="AE33" s="31">
        <v>235</v>
      </c>
      <c r="AF33" s="24"/>
      <c r="AG33" s="23">
        <v>215</v>
      </c>
      <c r="AH33" s="21">
        <f t="shared" si="11"/>
        <v>144.5445</v>
      </c>
      <c r="AI33" s="14">
        <f t="shared" si="12"/>
        <v>215</v>
      </c>
      <c r="AJ33" s="27">
        <f t="shared" si="13"/>
        <v>144.5445</v>
      </c>
      <c r="AK33" s="14" t="s">
        <v>173</v>
      </c>
      <c r="AL33" s="14" t="s">
        <v>170</v>
      </c>
      <c r="AM33" s="14">
        <v>48</v>
      </c>
    </row>
    <row r="34" spans="1:39" ht="12.75">
      <c r="A34" s="14">
        <v>5</v>
      </c>
      <c r="B34" s="14">
        <v>2</v>
      </c>
      <c r="C34" s="14" t="s">
        <v>32</v>
      </c>
      <c r="D34" s="14" t="s">
        <v>31</v>
      </c>
      <c r="E34" s="14">
        <v>75</v>
      </c>
      <c r="F34" s="14" t="s">
        <v>159</v>
      </c>
      <c r="G34" s="14" t="s">
        <v>55</v>
      </c>
      <c r="H34" s="14" t="s">
        <v>55</v>
      </c>
      <c r="I34" s="14" t="s">
        <v>56</v>
      </c>
      <c r="J34" s="14" t="s">
        <v>20</v>
      </c>
      <c r="K34" s="16">
        <v>33833</v>
      </c>
      <c r="L34" s="24" t="s">
        <v>19</v>
      </c>
      <c r="M34" s="20">
        <v>72.05</v>
      </c>
      <c r="N34" s="27">
        <v>0.6859</v>
      </c>
      <c r="O34" s="22"/>
      <c r="P34" s="14"/>
      <c r="Q34" s="23"/>
      <c r="R34" s="24"/>
      <c r="S34" s="14"/>
      <c r="T34" s="27">
        <f t="shared" si="7"/>
        <v>0</v>
      </c>
      <c r="U34" s="14"/>
      <c r="V34" s="14"/>
      <c r="W34" s="23"/>
      <c r="X34" s="24"/>
      <c r="Y34" s="23"/>
      <c r="Z34" s="27">
        <f t="shared" si="8"/>
        <v>0</v>
      </c>
      <c r="AA34" s="14">
        <f t="shared" si="9"/>
        <v>0</v>
      </c>
      <c r="AB34" s="27">
        <f t="shared" si="10"/>
        <v>0</v>
      </c>
      <c r="AC34" s="14">
        <v>190</v>
      </c>
      <c r="AD34" s="14">
        <v>205</v>
      </c>
      <c r="AE34" s="31">
        <v>215</v>
      </c>
      <c r="AF34" s="24"/>
      <c r="AG34" s="23">
        <v>205</v>
      </c>
      <c r="AH34" s="21">
        <f t="shared" si="11"/>
        <v>140.6095</v>
      </c>
      <c r="AI34" s="14">
        <f t="shared" si="12"/>
        <v>205</v>
      </c>
      <c r="AJ34" s="27">
        <f t="shared" si="13"/>
        <v>140.6095</v>
      </c>
      <c r="AK34" s="14" t="s">
        <v>174</v>
      </c>
      <c r="AL34" s="14"/>
      <c r="AM34" s="14">
        <v>20</v>
      </c>
    </row>
    <row r="35" spans="1:39" ht="12.75">
      <c r="A35" s="14">
        <v>0</v>
      </c>
      <c r="B35" s="14" t="s">
        <v>171</v>
      </c>
      <c r="C35" s="14" t="s">
        <v>32</v>
      </c>
      <c r="D35" s="14" t="s">
        <v>31</v>
      </c>
      <c r="E35" s="14">
        <v>75</v>
      </c>
      <c r="F35" s="14" t="s">
        <v>149</v>
      </c>
      <c r="G35" s="14" t="s">
        <v>150</v>
      </c>
      <c r="H35" s="14" t="s">
        <v>151</v>
      </c>
      <c r="I35" s="14" t="s">
        <v>150</v>
      </c>
      <c r="J35" s="14" t="s">
        <v>151</v>
      </c>
      <c r="K35" s="25">
        <v>37228</v>
      </c>
      <c r="L35" s="26" t="s">
        <v>28</v>
      </c>
      <c r="M35" s="20">
        <v>69.55</v>
      </c>
      <c r="N35" s="27">
        <v>0.7985</v>
      </c>
      <c r="O35" s="22"/>
      <c r="P35" s="14"/>
      <c r="Q35" s="23"/>
      <c r="R35" s="24"/>
      <c r="S35" s="14"/>
      <c r="T35" s="27">
        <f t="shared" si="7"/>
        <v>0</v>
      </c>
      <c r="U35" s="14"/>
      <c r="V35" s="14"/>
      <c r="W35" s="23"/>
      <c r="X35" s="24"/>
      <c r="Y35" s="23"/>
      <c r="Z35" s="27">
        <f t="shared" si="8"/>
        <v>0</v>
      </c>
      <c r="AA35" s="14">
        <f t="shared" si="9"/>
        <v>0</v>
      </c>
      <c r="AB35" s="27">
        <f t="shared" si="10"/>
        <v>0</v>
      </c>
      <c r="AC35" s="31">
        <v>0</v>
      </c>
      <c r="AD35" s="31">
        <v>0</v>
      </c>
      <c r="AE35" s="31">
        <v>0</v>
      </c>
      <c r="AF35" s="24"/>
      <c r="AG35" s="23">
        <v>0</v>
      </c>
      <c r="AH35" s="21">
        <f t="shared" si="11"/>
        <v>0</v>
      </c>
      <c r="AI35" s="14">
        <f t="shared" si="12"/>
        <v>0</v>
      </c>
      <c r="AJ35" s="27">
        <f t="shared" si="13"/>
        <v>0</v>
      </c>
      <c r="AK35" s="14"/>
      <c r="AL35" s="14" t="s">
        <v>178</v>
      </c>
      <c r="AM35" s="14">
        <v>0</v>
      </c>
    </row>
    <row r="36" spans="1:39" ht="12.75">
      <c r="A36" s="14">
        <v>12</v>
      </c>
      <c r="B36" s="14">
        <v>1</v>
      </c>
      <c r="C36" s="14" t="s">
        <v>32</v>
      </c>
      <c r="D36" s="14" t="s">
        <v>31</v>
      </c>
      <c r="E36" s="14">
        <v>82.5</v>
      </c>
      <c r="F36" s="14" t="s">
        <v>57</v>
      </c>
      <c r="G36" s="14" t="s">
        <v>55</v>
      </c>
      <c r="H36" s="14" t="s">
        <v>55</v>
      </c>
      <c r="I36" s="14" t="s">
        <v>56</v>
      </c>
      <c r="J36" s="14" t="s">
        <v>20</v>
      </c>
      <c r="K36" s="25">
        <v>32442</v>
      </c>
      <c r="L36" s="26" t="s">
        <v>19</v>
      </c>
      <c r="M36" s="20">
        <v>78.9</v>
      </c>
      <c r="N36" s="27">
        <v>0.6394</v>
      </c>
      <c r="O36" s="22"/>
      <c r="P36" s="14"/>
      <c r="Q36" s="23"/>
      <c r="R36" s="24"/>
      <c r="S36" s="14"/>
      <c r="T36" s="27">
        <f t="shared" si="7"/>
        <v>0</v>
      </c>
      <c r="U36" s="14"/>
      <c r="V36" s="14"/>
      <c r="W36" s="23"/>
      <c r="X36" s="24"/>
      <c r="Y36" s="23"/>
      <c r="Z36" s="27">
        <f t="shared" si="8"/>
        <v>0</v>
      </c>
      <c r="AA36" s="14">
        <f t="shared" si="9"/>
        <v>0</v>
      </c>
      <c r="AB36" s="27">
        <f t="shared" si="10"/>
        <v>0</v>
      </c>
      <c r="AC36" s="14">
        <v>180</v>
      </c>
      <c r="AD36" s="14">
        <v>190</v>
      </c>
      <c r="AE36" s="14">
        <v>200</v>
      </c>
      <c r="AF36" s="24"/>
      <c r="AG36" s="23">
        <v>200</v>
      </c>
      <c r="AH36" s="21">
        <f t="shared" si="11"/>
        <v>127.88</v>
      </c>
      <c r="AI36" s="14">
        <f t="shared" si="12"/>
        <v>200</v>
      </c>
      <c r="AJ36" s="27">
        <f t="shared" si="13"/>
        <v>127.88</v>
      </c>
      <c r="AK36" s="14"/>
      <c r="AL36" s="14"/>
      <c r="AM36" s="14">
        <v>12</v>
      </c>
    </row>
    <row r="37" spans="1:39" ht="12.75">
      <c r="A37" s="14">
        <v>12</v>
      </c>
      <c r="B37" s="14">
        <v>1</v>
      </c>
      <c r="C37" s="14" t="s">
        <v>32</v>
      </c>
      <c r="D37" s="14" t="s">
        <v>31</v>
      </c>
      <c r="E37" s="14">
        <v>90</v>
      </c>
      <c r="F37" s="14" t="s">
        <v>82</v>
      </c>
      <c r="G37" s="14" t="s">
        <v>80</v>
      </c>
      <c r="H37" s="14" t="s">
        <v>68</v>
      </c>
      <c r="I37" s="14" t="s">
        <v>68</v>
      </c>
      <c r="J37" s="14" t="s">
        <v>20</v>
      </c>
      <c r="K37" s="25">
        <v>27431</v>
      </c>
      <c r="L37" s="26" t="s">
        <v>34</v>
      </c>
      <c r="M37" s="20">
        <v>85.6</v>
      </c>
      <c r="N37" s="27">
        <v>0.615</v>
      </c>
      <c r="O37" s="22"/>
      <c r="P37" s="14"/>
      <c r="Q37" s="23"/>
      <c r="R37" s="24"/>
      <c r="S37" s="14"/>
      <c r="T37" s="27">
        <f t="shared" si="7"/>
        <v>0</v>
      </c>
      <c r="U37" s="14"/>
      <c r="V37" s="14"/>
      <c r="W37" s="23"/>
      <c r="X37" s="24"/>
      <c r="Y37" s="23"/>
      <c r="Z37" s="27">
        <f t="shared" si="8"/>
        <v>0</v>
      </c>
      <c r="AA37" s="14">
        <f t="shared" si="9"/>
        <v>0</v>
      </c>
      <c r="AB37" s="27">
        <f t="shared" si="10"/>
        <v>0</v>
      </c>
      <c r="AC37" s="22">
        <v>225</v>
      </c>
      <c r="AD37" s="31">
        <v>0</v>
      </c>
      <c r="AE37" s="31">
        <v>0</v>
      </c>
      <c r="AF37" s="24"/>
      <c r="AG37" s="23">
        <v>225</v>
      </c>
      <c r="AH37" s="21">
        <f t="shared" si="11"/>
        <v>138.375</v>
      </c>
      <c r="AI37" s="14">
        <f t="shared" si="12"/>
        <v>225</v>
      </c>
      <c r="AJ37" s="27">
        <f t="shared" si="13"/>
        <v>138.375</v>
      </c>
      <c r="AK37" s="14"/>
      <c r="AL37" s="14"/>
      <c r="AM37" s="14">
        <v>12</v>
      </c>
    </row>
    <row r="38" spans="1:39" ht="12.75">
      <c r="A38" s="14">
        <v>12</v>
      </c>
      <c r="B38" s="14">
        <v>1</v>
      </c>
      <c r="C38" s="14" t="s">
        <v>32</v>
      </c>
      <c r="D38" s="14" t="s">
        <v>31</v>
      </c>
      <c r="E38" s="14">
        <v>90</v>
      </c>
      <c r="F38" s="14" t="s">
        <v>58</v>
      </c>
      <c r="G38" s="14" t="s">
        <v>55</v>
      </c>
      <c r="H38" s="14" t="s">
        <v>59</v>
      </c>
      <c r="I38" s="14" t="s">
        <v>56</v>
      </c>
      <c r="J38" s="14" t="s">
        <v>20</v>
      </c>
      <c r="K38" s="16">
        <v>31869</v>
      </c>
      <c r="L38" s="24" t="s">
        <v>19</v>
      </c>
      <c r="M38" s="20">
        <v>89.15</v>
      </c>
      <c r="N38" s="27">
        <v>0.5885</v>
      </c>
      <c r="O38" s="22"/>
      <c r="P38" s="14"/>
      <c r="Q38" s="23"/>
      <c r="R38" s="24"/>
      <c r="S38" s="14"/>
      <c r="T38" s="27">
        <f t="shared" si="7"/>
        <v>0</v>
      </c>
      <c r="U38" s="14"/>
      <c r="V38" s="14"/>
      <c r="W38" s="23"/>
      <c r="X38" s="24"/>
      <c r="Y38" s="23"/>
      <c r="Z38" s="27">
        <f t="shared" si="8"/>
        <v>0</v>
      </c>
      <c r="AA38" s="14">
        <f t="shared" si="9"/>
        <v>0</v>
      </c>
      <c r="AB38" s="27">
        <f t="shared" si="10"/>
        <v>0</v>
      </c>
      <c r="AC38" s="14">
        <v>240</v>
      </c>
      <c r="AD38" s="14">
        <v>257.5</v>
      </c>
      <c r="AE38" s="31">
        <v>270</v>
      </c>
      <c r="AF38" s="24"/>
      <c r="AG38" s="23">
        <f>AD38</f>
        <v>257.5</v>
      </c>
      <c r="AH38" s="21">
        <f t="shared" si="11"/>
        <v>151.53875</v>
      </c>
      <c r="AI38" s="14">
        <f t="shared" si="12"/>
        <v>257.5</v>
      </c>
      <c r="AJ38" s="27">
        <f t="shared" si="13"/>
        <v>151.53875</v>
      </c>
      <c r="AK38" s="14" t="s">
        <v>172</v>
      </c>
      <c r="AL38" s="14"/>
      <c r="AM38" s="14">
        <v>12</v>
      </c>
    </row>
    <row r="39" spans="1:39" ht="12.75">
      <c r="A39" s="14">
        <v>0</v>
      </c>
      <c r="B39" s="14" t="s">
        <v>171</v>
      </c>
      <c r="C39" s="14" t="s">
        <v>32</v>
      </c>
      <c r="D39" s="14" t="s">
        <v>31</v>
      </c>
      <c r="E39" s="14">
        <v>90</v>
      </c>
      <c r="F39" s="14" t="s">
        <v>89</v>
      </c>
      <c r="G39" s="14" t="s">
        <v>55</v>
      </c>
      <c r="H39" s="14" t="s">
        <v>87</v>
      </c>
      <c r="I39" s="14" t="s">
        <v>56</v>
      </c>
      <c r="J39" s="14" t="s">
        <v>20</v>
      </c>
      <c r="K39" s="25">
        <v>34223</v>
      </c>
      <c r="L39" s="26" t="s">
        <v>19</v>
      </c>
      <c r="M39" s="20">
        <v>89</v>
      </c>
      <c r="N39" s="27">
        <v>0.5893</v>
      </c>
      <c r="O39" s="22"/>
      <c r="P39" s="14"/>
      <c r="Q39" s="23"/>
      <c r="R39" s="24"/>
      <c r="S39" s="14"/>
      <c r="T39" s="27">
        <f t="shared" si="7"/>
        <v>0</v>
      </c>
      <c r="U39" s="14"/>
      <c r="V39" s="14"/>
      <c r="W39" s="23"/>
      <c r="X39" s="24"/>
      <c r="Y39" s="23"/>
      <c r="Z39" s="27">
        <f t="shared" si="8"/>
        <v>0</v>
      </c>
      <c r="AA39" s="14">
        <f t="shared" si="9"/>
        <v>0</v>
      </c>
      <c r="AB39" s="27">
        <f t="shared" si="10"/>
        <v>0</v>
      </c>
      <c r="AC39" s="31">
        <v>210</v>
      </c>
      <c r="AD39" s="31">
        <v>210</v>
      </c>
      <c r="AE39" s="14">
        <v>0</v>
      </c>
      <c r="AF39" s="24"/>
      <c r="AG39" s="23">
        <v>0</v>
      </c>
      <c r="AH39" s="21">
        <f t="shared" si="11"/>
        <v>0</v>
      </c>
      <c r="AI39" s="14">
        <f t="shared" si="12"/>
        <v>0</v>
      </c>
      <c r="AJ39" s="27">
        <f t="shared" si="13"/>
        <v>0</v>
      </c>
      <c r="AK39" s="14"/>
      <c r="AL39" s="14"/>
      <c r="AM39" s="14">
        <v>0</v>
      </c>
    </row>
    <row r="40" spans="1:39" ht="12.75">
      <c r="A40" s="14">
        <v>12</v>
      </c>
      <c r="B40" s="14">
        <v>1</v>
      </c>
      <c r="C40" s="14" t="s">
        <v>32</v>
      </c>
      <c r="D40" s="14" t="s">
        <v>31</v>
      </c>
      <c r="E40" s="14">
        <v>100</v>
      </c>
      <c r="F40" s="14" t="s">
        <v>99</v>
      </c>
      <c r="G40" s="14" t="s">
        <v>96</v>
      </c>
      <c r="H40" s="14" t="s">
        <v>97</v>
      </c>
      <c r="I40" s="14" t="s">
        <v>97</v>
      </c>
      <c r="J40" s="14" t="s">
        <v>20</v>
      </c>
      <c r="K40" s="25">
        <v>34765</v>
      </c>
      <c r="L40" s="26" t="s">
        <v>30</v>
      </c>
      <c r="M40" s="20">
        <v>99.25</v>
      </c>
      <c r="N40" s="27">
        <v>0.5558</v>
      </c>
      <c r="O40" s="22"/>
      <c r="P40" s="14"/>
      <c r="Q40" s="23"/>
      <c r="R40" s="24"/>
      <c r="S40" s="14"/>
      <c r="T40" s="27">
        <f t="shared" si="7"/>
        <v>0</v>
      </c>
      <c r="U40" s="14"/>
      <c r="V40" s="14"/>
      <c r="W40" s="23"/>
      <c r="X40" s="24"/>
      <c r="Y40" s="23"/>
      <c r="Z40" s="27">
        <f t="shared" si="8"/>
        <v>0</v>
      </c>
      <c r="AA40" s="14">
        <f t="shared" si="9"/>
        <v>0</v>
      </c>
      <c r="AB40" s="27">
        <f t="shared" si="10"/>
        <v>0</v>
      </c>
      <c r="AC40" s="14">
        <v>215</v>
      </c>
      <c r="AD40" s="14">
        <v>235</v>
      </c>
      <c r="AE40" s="31">
        <v>245</v>
      </c>
      <c r="AF40" s="24"/>
      <c r="AG40" s="23">
        <v>235</v>
      </c>
      <c r="AH40" s="21">
        <f t="shared" si="11"/>
        <v>130.613</v>
      </c>
      <c r="AI40" s="14">
        <f t="shared" si="12"/>
        <v>235</v>
      </c>
      <c r="AJ40" s="27">
        <f t="shared" si="13"/>
        <v>130.613</v>
      </c>
      <c r="AK40" s="14"/>
      <c r="AL40" s="14" t="s">
        <v>214</v>
      </c>
      <c r="AM40" s="14">
        <v>12</v>
      </c>
    </row>
    <row r="41" spans="1:39" ht="12.75">
      <c r="A41" s="14">
        <v>12</v>
      </c>
      <c r="B41" s="14">
        <v>1</v>
      </c>
      <c r="C41" s="14" t="s">
        <v>32</v>
      </c>
      <c r="D41" s="14" t="s">
        <v>31</v>
      </c>
      <c r="E41" s="14">
        <v>100</v>
      </c>
      <c r="F41" s="14" t="s">
        <v>120</v>
      </c>
      <c r="G41" s="14" t="s">
        <v>121</v>
      </c>
      <c r="H41" s="14" t="s">
        <v>122</v>
      </c>
      <c r="I41" s="14" t="s">
        <v>122</v>
      </c>
      <c r="J41" s="14" t="s">
        <v>20</v>
      </c>
      <c r="K41" s="25">
        <v>26021</v>
      </c>
      <c r="L41" s="26" t="s">
        <v>27</v>
      </c>
      <c r="M41" s="20">
        <v>97.55</v>
      </c>
      <c r="N41" s="27">
        <v>0.6117</v>
      </c>
      <c r="O41" s="22"/>
      <c r="P41" s="14"/>
      <c r="Q41" s="22"/>
      <c r="R41" s="24"/>
      <c r="S41" s="14"/>
      <c r="T41" s="27">
        <f t="shared" si="7"/>
        <v>0</v>
      </c>
      <c r="U41" s="14"/>
      <c r="V41" s="14"/>
      <c r="W41" s="14"/>
      <c r="X41" s="24"/>
      <c r="Y41" s="23"/>
      <c r="Z41" s="27">
        <f t="shared" si="8"/>
        <v>0</v>
      </c>
      <c r="AA41" s="14">
        <f t="shared" si="9"/>
        <v>0</v>
      </c>
      <c r="AB41" s="27">
        <f t="shared" si="10"/>
        <v>0</v>
      </c>
      <c r="AC41" s="14">
        <v>200</v>
      </c>
      <c r="AD41" s="14">
        <v>215</v>
      </c>
      <c r="AE41" s="14">
        <v>230</v>
      </c>
      <c r="AF41" s="24"/>
      <c r="AG41" s="23">
        <v>230</v>
      </c>
      <c r="AH41" s="21">
        <f t="shared" si="11"/>
        <v>140.691</v>
      </c>
      <c r="AI41" s="14">
        <f t="shared" si="12"/>
        <v>230</v>
      </c>
      <c r="AJ41" s="27">
        <f t="shared" si="13"/>
        <v>140.691</v>
      </c>
      <c r="AK41" s="14"/>
      <c r="AL41" s="14"/>
      <c r="AM41" s="14">
        <v>12</v>
      </c>
    </row>
    <row r="42" spans="1:39" ht="12.75">
      <c r="A42" s="14">
        <v>12</v>
      </c>
      <c r="B42" s="14">
        <v>1</v>
      </c>
      <c r="C42" s="14" t="s">
        <v>32</v>
      </c>
      <c r="D42" s="14" t="s">
        <v>31</v>
      </c>
      <c r="E42" s="14">
        <v>100</v>
      </c>
      <c r="F42" s="14" t="s">
        <v>64</v>
      </c>
      <c r="G42" s="14" t="s">
        <v>79</v>
      </c>
      <c r="H42" s="14" t="s">
        <v>40</v>
      </c>
      <c r="I42" s="14" t="s">
        <v>40</v>
      </c>
      <c r="J42" s="14" t="s">
        <v>20</v>
      </c>
      <c r="K42" s="16">
        <v>20646</v>
      </c>
      <c r="L42" s="24" t="s">
        <v>37</v>
      </c>
      <c r="M42" s="20">
        <v>99.9</v>
      </c>
      <c r="N42" s="27">
        <v>0.9423</v>
      </c>
      <c r="O42" s="22"/>
      <c r="P42" s="14"/>
      <c r="Q42" s="23"/>
      <c r="R42" s="24"/>
      <c r="S42" s="14"/>
      <c r="T42" s="27">
        <f t="shared" si="7"/>
        <v>0</v>
      </c>
      <c r="U42" s="14"/>
      <c r="V42" s="14"/>
      <c r="W42" s="23"/>
      <c r="X42" s="24"/>
      <c r="Y42" s="23"/>
      <c r="Z42" s="27">
        <f t="shared" si="8"/>
        <v>0</v>
      </c>
      <c r="AA42" s="14">
        <f t="shared" si="9"/>
        <v>0</v>
      </c>
      <c r="AB42" s="27">
        <f t="shared" si="10"/>
        <v>0</v>
      </c>
      <c r="AC42" s="14">
        <v>230</v>
      </c>
      <c r="AD42" s="31">
        <v>250</v>
      </c>
      <c r="AE42" s="31">
        <v>250</v>
      </c>
      <c r="AF42" s="24"/>
      <c r="AG42" s="23">
        <v>230</v>
      </c>
      <c r="AH42" s="21">
        <f t="shared" si="11"/>
        <v>216.729</v>
      </c>
      <c r="AI42" s="14">
        <f t="shared" si="12"/>
        <v>230</v>
      </c>
      <c r="AJ42" s="27">
        <f t="shared" si="13"/>
        <v>216.729</v>
      </c>
      <c r="AK42" s="14" t="s">
        <v>177</v>
      </c>
      <c r="AL42" s="14"/>
      <c r="AM42" s="14">
        <v>21</v>
      </c>
    </row>
    <row r="43" spans="1:39" ht="12.75">
      <c r="A43" s="14">
        <v>12</v>
      </c>
      <c r="B43" s="14">
        <v>1</v>
      </c>
      <c r="C43" s="14" t="s">
        <v>32</v>
      </c>
      <c r="D43" s="14" t="s">
        <v>31</v>
      </c>
      <c r="E43" s="14">
        <v>100</v>
      </c>
      <c r="F43" s="14" t="s">
        <v>93</v>
      </c>
      <c r="G43" s="14" t="s">
        <v>55</v>
      </c>
      <c r="H43" s="14" t="s">
        <v>310</v>
      </c>
      <c r="I43" s="14" t="s">
        <v>56</v>
      </c>
      <c r="J43" s="14" t="s">
        <v>20</v>
      </c>
      <c r="K43" s="25">
        <v>32240</v>
      </c>
      <c r="L43" s="26" t="s">
        <v>19</v>
      </c>
      <c r="M43" s="20">
        <v>97.25</v>
      </c>
      <c r="N43" s="27">
        <v>0.561</v>
      </c>
      <c r="O43" s="22"/>
      <c r="P43" s="14"/>
      <c r="Q43" s="23"/>
      <c r="R43" s="24"/>
      <c r="S43" s="14"/>
      <c r="T43" s="27">
        <f t="shared" si="7"/>
        <v>0</v>
      </c>
      <c r="U43" s="14"/>
      <c r="V43" s="14"/>
      <c r="W43" s="23"/>
      <c r="X43" s="24"/>
      <c r="Y43" s="23"/>
      <c r="Z43" s="27">
        <f t="shared" si="8"/>
        <v>0</v>
      </c>
      <c r="AA43" s="14">
        <f t="shared" si="9"/>
        <v>0</v>
      </c>
      <c r="AB43" s="27">
        <f t="shared" si="10"/>
        <v>0</v>
      </c>
      <c r="AC43" s="14">
        <v>245</v>
      </c>
      <c r="AD43" s="31">
        <v>257.5</v>
      </c>
      <c r="AE43" s="31">
        <v>257.5</v>
      </c>
      <c r="AF43" s="24"/>
      <c r="AG43" s="23">
        <v>245</v>
      </c>
      <c r="AH43" s="21">
        <f t="shared" si="11"/>
        <v>137.44500000000002</v>
      </c>
      <c r="AI43" s="14">
        <f t="shared" si="12"/>
        <v>245</v>
      </c>
      <c r="AJ43" s="27">
        <f t="shared" si="13"/>
        <v>137.44500000000002</v>
      </c>
      <c r="AK43" s="14"/>
      <c r="AL43" s="14"/>
      <c r="AM43" s="14">
        <v>21</v>
      </c>
    </row>
    <row r="44" spans="1:39" ht="12.75">
      <c r="A44" s="14">
        <v>5</v>
      </c>
      <c r="B44" s="14">
        <v>2</v>
      </c>
      <c r="C44" s="14" t="s">
        <v>32</v>
      </c>
      <c r="D44" s="14" t="s">
        <v>31</v>
      </c>
      <c r="E44" s="14">
        <v>100</v>
      </c>
      <c r="F44" s="14" t="s">
        <v>118</v>
      </c>
      <c r="G44" s="14" t="s">
        <v>55</v>
      </c>
      <c r="H44" s="14" t="s">
        <v>55</v>
      </c>
      <c r="I44" s="14" t="s">
        <v>56</v>
      </c>
      <c r="J44" s="14" t="s">
        <v>20</v>
      </c>
      <c r="K44" s="25">
        <v>32967</v>
      </c>
      <c r="L44" s="26" t="s">
        <v>19</v>
      </c>
      <c r="M44" s="20">
        <v>93.5</v>
      </c>
      <c r="N44" s="27">
        <v>0.5727</v>
      </c>
      <c r="O44" s="22"/>
      <c r="P44" s="14"/>
      <c r="Q44" s="23"/>
      <c r="R44" s="24"/>
      <c r="S44" s="14"/>
      <c r="T44" s="27">
        <f t="shared" si="7"/>
        <v>0</v>
      </c>
      <c r="U44" s="14"/>
      <c r="V44" s="14"/>
      <c r="W44" s="23"/>
      <c r="X44" s="24"/>
      <c r="Y44" s="23"/>
      <c r="Z44" s="27">
        <f t="shared" si="8"/>
        <v>0</v>
      </c>
      <c r="AA44" s="14">
        <f t="shared" si="9"/>
        <v>0</v>
      </c>
      <c r="AB44" s="27">
        <f t="shared" si="10"/>
        <v>0</v>
      </c>
      <c r="AC44" s="14">
        <v>190</v>
      </c>
      <c r="AD44" s="14">
        <v>205</v>
      </c>
      <c r="AE44" s="31">
        <v>235</v>
      </c>
      <c r="AF44" s="24"/>
      <c r="AG44" s="23">
        <v>205</v>
      </c>
      <c r="AH44" s="21">
        <f t="shared" si="11"/>
        <v>117.4035</v>
      </c>
      <c r="AI44" s="14">
        <f t="shared" si="12"/>
        <v>205</v>
      </c>
      <c r="AJ44" s="27">
        <f t="shared" si="13"/>
        <v>117.4035</v>
      </c>
      <c r="AK44" s="14"/>
      <c r="AL44" s="14"/>
      <c r="AM44" s="14">
        <v>5</v>
      </c>
    </row>
    <row r="45" spans="1:39" ht="12.75">
      <c r="A45" s="14">
        <v>3</v>
      </c>
      <c r="B45" s="14">
        <v>3</v>
      </c>
      <c r="C45" s="14" t="s">
        <v>32</v>
      </c>
      <c r="D45" s="14" t="s">
        <v>31</v>
      </c>
      <c r="E45" s="14">
        <v>100</v>
      </c>
      <c r="F45" s="14" t="s">
        <v>119</v>
      </c>
      <c r="G45" s="14" t="s">
        <v>55</v>
      </c>
      <c r="H45" s="14" t="s">
        <v>55</v>
      </c>
      <c r="I45" s="14" t="s">
        <v>56</v>
      </c>
      <c r="J45" s="14" t="s">
        <v>20</v>
      </c>
      <c r="K45" s="25">
        <v>31201</v>
      </c>
      <c r="L45" s="26" t="s">
        <v>19</v>
      </c>
      <c r="M45" s="20">
        <v>92</v>
      </c>
      <c r="N45" s="27">
        <v>0.5779</v>
      </c>
      <c r="O45" s="22"/>
      <c r="P45" s="14"/>
      <c r="Q45" s="23"/>
      <c r="R45" s="24"/>
      <c r="S45" s="14"/>
      <c r="T45" s="27">
        <f t="shared" si="7"/>
        <v>0</v>
      </c>
      <c r="U45" s="14"/>
      <c r="V45" s="14"/>
      <c r="W45" s="23"/>
      <c r="X45" s="24"/>
      <c r="Y45" s="23"/>
      <c r="Z45" s="27">
        <f t="shared" si="8"/>
        <v>0</v>
      </c>
      <c r="AA45" s="14">
        <f t="shared" si="9"/>
        <v>0</v>
      </c>
      <c r="AB45" s="27">
        <f t="shared" si="10"/>
        <v>0</v>
      </c>
      <c r="AC45" s="14">
        <v>165</v>
      </c>
      <c r="AD45" s="14">
        <v>175</v>
      </c>
      <c r="AE45" s="14">
        <v>180</v>
      </c>
      <c r="AF45" s="24"/>
      <c r="AG45" s="23">
        <v>180</v>
      </c>
      <c r="AH45" s="21">
        <f t="shared" si="11"/>
        <v>104.02199999999999</v>
      </c>
      <c r="AI45" s="14">
        <f t="shared" si="12"/>
        <v>180</v>
      </c>
      <c r="AJ45" s="27">
        <f t="shared" si="13"/>
        <v>104.02199999999999</v>
      </c>
      <c r="AK45" s="14"/>
      <c r="AL45" s="14"/>
      <c r="AM45" s="14">
        <v>3</v>
      </c>
    </row>
    <row r="46" spans="1:39" ht="12.75">
      <c r="A46" s="14">
        <v>12</v>
      </c>
      <c r="B46" s="14">
        <v>1</v>
      </c>
      <c r="C46" s="14" t="s">
        <v>32</v>
      </c>
      <c r="D46" s="14" t="s">
        <v>31</v>
      </c>
      <c r="E46" s="14">
        <v>110</v>
      </c>
      <c r="F46" s="14" t="s">
        <v>136</v>
      </c>
      <c r="G46" s="14" t="s">
        <v>80</v>
      </c>
      <c r="H46" s="14" t="s">
        <v>68</v>
      </c>
      <c r="I46" s="14" t="s">
        <v>68</v>
      </c>
      <c r="J46" s="14" t="s">
        <v>20</v>
      </c>
      <c r="K46" s="25">
        <v>35357</v>
      </c>
      <c r="L46" s="26" t="s">
        <v>30</v>
      </c>
      <c r="M46" s="20">
        <v>105.45</v>
      </c>
      <c r="N46" s="27">
        <v>0.5538</v>
      </c>
      <c r="O46" s="22"/>
      <c r="P46" s="14"/>
      <c r="Q46" s="23"/>
      <c r="R46" s="24"/>
      <c r="S46" s="14"/>
      <c r="T46" s="27">
        <f t="shared" si="7"/>
        <v>0</v>
      </c>
      <c r="U46" s="14"/>
      <c r="V46" s="14"/>
      <c r="W46" s="23"/>
      <c r="X46" s="24"/>
      <c r="Y46" s="23"/>
      <c r="Z46" s="27">
        <f t="shared" si="8"/>
        <v>0</v>
      </c>
      <c r="AA46" s="14">
        <f t="shared" si="9"/>
        <v>0</v>
      </c>
      <c r="AB46" s="27">
        <f t="shared" si="10"/>
        <v>0</v>
      </c>
      <c r="AC46" s="14">
        <v>190</v>
      </c>
      <c r="AD46" s="31">
        <v>210</v>
      </c>
      <c r="AE46" s="14">
        <v>210</v>
      </c>
      <c r="AF46" s="24"/>
      <c r="AG46" s="23">
        <v>210</v>
      </c>
      <c r="AH46" s="21">
        <f t="shared" si="11"/>
        <v>116.29799999999999</v>
      </c>
      <c r="AI46" s="14">
        <f t="shared" si="12"/>
        <v>210</v>
      </c>
      <c r="AJ46" s="27">
        <f t="shared" si="13"/>
        <v>116.29799999999999</v>
      </c>
      <c r="AK46" s="14"/>
      <c r="AL46" s="14"/>
      <c r="AM46" s="14">
        <v>12</v>
      </c>
    </row>
    <row r="47" spans="1:39" ht="12.75">
      <c r="A47" s="14">
        <v>12</v>
      </c>
      <c r="B47" s="14">
        <v>1</v>
      </c>
      <c r="C47" s="14" t="s">
        <v>32</v>
      </c>
      <c r="D47" s="14" t="s">
        <v>31</v>
      </c>
      <c r="E47" s="14">
        <v>110</v>
      </c>
      <c r="F47" s="14" t="s">
        <v>113</v>
      </c>
      <c r="G47" s="14" t="s">
        <v>50</v>
      </c>
      <c r="H47" s="14" t="s">
        <v>39</v>
      </c>
      <c r="I47" s="14" t="s">
        <v>39</v>
      </c>
      <c r="J47" s="14" t="s">
        <v>20</v>
      </c>
      <c r="K47" s="25">
        <v>28355</v>
      </c>
      <c r="L47" s="26" t="s">
        <v>34</v>
      </c>
      <c r="M47" s="20">
        <v>103.65</v>
      </c>
      <c r="N47" s="27">
        <v>0.5461</v>
      </c>
      <c r="O47" s="22"/>
      <c r="P47" s="14"/>
      <c r="Q47" s="23"/>
      <c r="R47" s="24"/>
      <c r="S47" s="14"/>
      <c r="T47" s="27">
        <f t="shared" si="7"/>
        <v>0</v>
      </c>
      <c r="U47" s="14"/>
      <c r="V47" s="14"/>
      <c r="W47" s="23"/>
      <c r="X47" s="24"/>
      <c r="Y47" s="23"/>
      <c r="Z47" s="27">
        <f t="shared" si="8"/>
        <v>0</v>
      </c>
      <c r="AA47" s="14">
        <f t="shared" si="9"/>
        <v>0</v>
      </c>
      <c r="AB47" s="27">
        <f t="shared" si="10"/>
        <v>0</v>
      </c>
      <c r="AC47" s="14">
        <v>210</v>
      </c>
      <c r="AD47" s="14">
        <v>225</v>
      </c>
      <c r="AE47" s="31">
        <v>232.5</v>
      </c>
      <c r="AF47" s="24"/>
      <c r="AG47" s="23">
        <v>225</v>
      </c>
      <c r="AH47" s="21">
        <f t="shared" si="11"/>
        <v>122.8725</v>
      </c>
      <c r="AI47" s="14">
        <f t="shared" si="12"/>
        <v>225</v>
      </c>
      <c r="AJ47" s="27">
        <f t="shared" si="13"/>
        <v>122.8725</v>
      </c>
      <c r="AK47" s="14"/>
      <c r="AL47" s="14"/>
      <c r="AM47" s="14">
        <v>12</v>
      </c>
    </row>
    <row r="48" spans="1:39" ht="12.75">
      <c r="A48" s="14">
        <v>12</v>
      </c>
      <c r="B48" s="14">
        <v>1</v>
      </c>
      <c r="C48" s="14" t="s">
        <v>32</v>
      </c>
      <c r="D48" s="14" t="s">
        <v>31</v>
      </c>
      <c r="E48" s="14">
        <v>110</v>
      </c>
      <c r="F48" s="14" t="s">
        <v>85</v>
      </c>
      <c r="G48" s="14" t="s">
        <v>77</v>
      </c>
      <c r="H48" s="14" t="s">
        <v>52</v>
      </c>
      <c r="I48" s="14" t="s">
        <v>52</v>
      </c>
      <c r="J48" s="14" t="s">
        <v>20</v>
      </c>
      <c r="K48" s="16">
        <v>26575</v>
      </c>
      <c r="L48" s="24" t="s">
        <v>27</v>
      </c>
      <c r="M48" s="20">
        <v>103</v>
      </c>
      <c r="N48" s="27">
        <v>0.5738</v>
      </c>
      <c r="O48" s="22"/>
      <c r="P48" s="14"/>
      <c r="Q48" s="23"/>
      <c r="R48" s="24"/>
      <c r="S48" s="14"/>
      <c r="T48" s="27">
        <f t="shared" si="7"/>
        <v>0</v>
      </c>
      <c r="U48" s="14"/>
      <c r="V48" s="14"/>
      <c r="W48" s="23"/>
      <c r="X48" s="24"/>
      <c r="Y48" s="23"/>
      <c r="Z48" s="27">
        <f t="shared" si="8"/>
        <v>0</v>
      </c>
      <c r="AA48" s="14">
        <f t="shared" si="9"/>
        <v>0</v>
      </c>
      <c r="AB48" s="27">
        <f t="shared" si="10"/>
        <v>0</v>
      </c>
      <c r="AC48" s="14">
        <v>185</v>
      </c>
      <c r="AD48" s="14">
        <v>190</v>
      </c>
      <c r="AE48" s="31">
        <v>195</v>
      </c>
      <c r="AF48" s="24"/>
      <c r="AG48" s="23">
        <v>190</v>
      </c>
      <c r="AH48" s="21">
        <f t="shared" si="11"/>
        <v>109.02199999999999</v>
      </c>
      <c r="AI48" s="14">
        <f t="shared" si="12"/>
        <v>190</v>
      </c>
      <c r="AJ48" s="27">
        <f t="shared" si="13"/>
        <v>109.02199999999999</v>
      </c>
      <c r="AK48" s="14"/>
      <c r="AL48" s="14" t="s">
        <v>169</v>
      </c>
      <c r="AM48" s="14">
        <v>12</v>
      </c>
    </row>
    <row r="49" spans="1:39" ht="12.75">
      <c r="A49" s="14">
        <v>12</v>
      </c>
      <c r="B49" s="14">
        <v>1</v>
      </c>
      <c r="C49" s="14" t="s">
        <v>32</v>
      </c>
      <c r="D49" s="14" t="s">
        <v>31</v>
      </c>
      <c r="E49" s="14">
        <v>110</v>
      </c>
      <c r="F49" s="14" t="s">
        <v>154</v>
      </c>
      <c r="G49" s="14" t="s">
        <v>155</v>
      </c>
      <c r="H49" s="14" t="s">
        <v>155</v>
      </c>
      <c r="I49" s="14" t="s">
        <v>155</v>
      </c>
      <c r="J49" s="14" t="s">
        <v>20</v>
      </c>
      <c r="K49" s="25">
        <v>28957</v>
      </c>
      <c r="L49" s="26" t="s">
        <v>19</v>
      </c>
      <c r="M49" s="20">
        <v>105.25</v>
      </c>
      <c r="N49" s="27">
        <v>0.5432</v>
      </c>
      <c r="O49" s="22"/>
      <c r="P49" s="14"/>
      <c r="Q49" s="23"/>
      <c r="R49" s="24"/>
      <c r="S49" s="14"/>
      <c r="T49" s="27">
        <f t="shared" si="7"/>
        <v>0</v>
      </c>
      <c r="U49" s="14"/>
      <c r="V49" s="14"/>
      <c r="W49" s="23"/>
      <c r="X49" s="24"/>
      <c r="Y49" s="23"/>
      <c r="Z49" s="27">
        <f t="shared" si="8"/>
        <v>0</v>
      </c>
      <c r="AA49" s="14">
        <f t="shared" si="9"/>
        <v>0</v>
      </c>
      <c r="AB49" s="27">
        <f t="shared" si="10"/>
        <v>0</v>
      </c>
      <c r="AC49" s="14">
        <v>200</v>
      </c>
      <c r="AD49" s="14">
        <v>220</v>
      </c>
      <c r="AE49" s="14">
        <v>235</v>
      </c>
      <c r="AF49" s="24"/>
      <c r="AG49" s="23">
        <v>235</v>
      </c>
      <c r="AH49" s="21">
        <f t="shared" si="11"/>
        <v>127.652</v>
      </c>
      <c r="AI49" s="14">
        <f t="shared" si="12"/>
        <v>235</v>
      </c>
      <c r="AJ49" s="27">
        <f t="shared" si="13"/>
        <v>127.652</v>
      </c>
      <c r="AK49" s="14"/>
      <c r="AL49" s="14" t="s">
        <v>169</v>
      </c>
      <c r="AM49" s="14">
        <v>12</v>
      </c>
    </row>
    <row r="50" spans="1:39" ht="12.75">
      <c r="A50" s="14">
        <v>12</v>
      </c>
      <c r="B50" s="14">
        <v>1</v>
      </c>
      <c r="C50" s="14" t="s">
        <v>32</v>
      </c>
      <c r="D50" s="14" t="s">
        <v>31</v>
      </c>
      <c r="E50" s="14">
        <v>125</v>
      </c>
      <c r="F50" s="14" t="s">
        <v>83</v>
      </c>
      <c r="G50" s="14" t="s">
        <v>55</v>
      </c>
      <c r="H50" s="14" t="s">
        <v>84</v>
      </c>
      <c r="I50" s="14" t="s">
        <v>56</v>
      </c>
      <c r="J50" s="14" t="s">
        <v>20</v>
      </c>
      <c r="K50" s="25">
        <v>31323</v>
      </c>
      <c r="L50" s="26" t="s">
        <v>19</v>
      </c>
      <c r="M50" s="20">
        <v>116.8</v>
      </c>
      <c r="N50" s="27">
        <v>0.5298</v>
      </c>
      <c r="O50" s="22"/>
      <c r="P50" s="14"/>
      <c r="Q50" s="23"/>
      <c r="R50" s="24"/>
      <c r="S50" s="14"/>
      <c r="T50" s="27">
        <f t="shared" si="7"/>
        <v>0</v>
      </c>
      <c r="U50" s="14"/>
      <c r="V50" s="14"/>
      <c r="W50" s="23"/>
      <c r="X50" s="24"/>
      <c r="Y50" s="23"/>
      <c r="Z50" s="27">
        <f t="shared" si="8"/>
        <v>0</v>
      </c>
      <c r="AA50" s="14">
        <f t="shared" si="9"/>
        <v>0</v>
      </c>
      <c r="AB50" s="27">
        <f t="shared" si="10"/>
        <v>0</v>
      </c>
      <c r="AC50" s="14">
        <v>200</v>
      </c>
      <c r="AD50" s="31">
        <v>210</v>
      </c>
      <c r="AE50" s="14">
        <v>210</v>
      </c>
      <c r="AF50" s="24"/>
      <c r="AG50" s="23">
        <v>210</v>
      </c>
      <c r="AH50" s="21">
        <f t="shared" si="11"/>
        <v>111.25800000000001</v>
      </c>
      <c r="AI50" s="14">
        <f t="shared" si="12"/>
        <v>210</v>
      </c>
      <c r="AJ50" s="27">
        <f t="shared" si="13"/>
        <v>111.25800000000001</v>
      </c>
      <c r="AK50" s="14"/>
      <c r="AL50" s="14"/>
      <c r="AM50" s="14">
        <v>12</v>
      </c>
    </row>
    <row r="51" spans="1:39" ht="12.75">
      <c r="A51" s="14"/>
      <c r="B51" s="14"/>
      <c r="C51" s="14"/>
      <c r="D51" s="14"/>
      <c r="E51" s="14"/>
      <c r="F51" s="23" t="s">
        <v>166</v>
      </c>
      <c r="G51" s="23" t="s">
        <v>163</v>
      </c>
      <c r="H51" s="14"/>
      <c r="I51" s="14"/>
      <c r="J51" s="14"/>
      <c r="K51" s="25"/>
      <c r="L51" s="26"/>
      <c r="M51" s="20"/>
      <c r="N51" s="27"/>
      <c r="O51" s="22"/>
      <c r="P51" s="14"/>
      <c r="Q51" s="23"/>
      <c r="R51" s="24"/>
      <c r="S51" s="14"/>
      <c r="T51" s="27"/>
      <c r="U51" s="14"/>
      <c r="V51" s="14"/>
      <c r="W51" s="23"/>
      <c r="X51" s="24"/>
      <c r="Y51" s="23"/>
      <c r="Z51" s="27"/>
      <c r="AA51" s="14"/>
      <c r="AB51" s="27"/>
      <c r="AC51" s="14"/>
      <c r="AD51" s="14"/>
      <c r="AE51" s="31"/>
      <c r="AF51" s="24"/>
      <c r="AG51" s="23"/>
      <c r="AH51" s="21"/>
      <c r="AI51" s="14"/>
      <c r="AJ51" s="27"/>
      <c r="AK51" s="14"/>
      <c r="AL51" s="14"/>
      <c r="AM51" s="14"/>
    </row>
    <row r="52" spans="1:39" ht="12.75">
      <c r="A52" s="14">
        <v>12</v>
      </c>
      <c r="B52" s="14">
        <v>1</v>
      </c>
      <c r="C52" s="14" t="s">
        <v>32</v>
      </c>
      <c r="D52" s="14" t="s">
        <v>31</v>
      </c>
      <c r="E52" s="14">
        <v>44</v>
      </c>
      <c r="F52" s="14" t="s">
        <v>53</v>
      </c>
      <c r="G52" s="14" t="s">
        <v>33</v>
      </c>
      <c r="H52" s="14" t="s">
        <v>22</v>
      </c>
      <c r="I52" s="14" t="s">
        <v>22</v>
      </c>
      <c r="J52" s="14" t="s">
        <v>20</v>
      </c>
      <c r="K52" s="25">
        <v>37712</v>
      </c>
      <c r="L52" s="26" t="s">
        <v>26</v>
      </c>
      <c r="M52" s="20">
        <v>43.9</v>
      </c>
      <c r="N52" s="27">
        <v>1.3073</v>
      </c>
      <c r="O52" s="22">
        <v>50</v>
      </c>
      <c r="P52" s="31">
        <v>55</v>
      </c>
      <c r="Q52" s="14">
        <v>55</v>
      </c>
      <c r="R52" s="24"/>
      <c r="S52" s="23">
        <v>55</v>
      </c>
      <c r="T52" s="27">
        <f aca="true" t="shared" si="14" ref="T52:T60">S52*N52</f>
        <v>71.9015</v>
      </c>
      <c r="U52" s="14">
        <v>35</v>
      </c>
      <c r="V52" s="14">
        <v>40</v>
      </c>
      <c r="W52" s="31">
        <v>42.5</v>
      </c>
      <c r="X52" s="24"/>
      <c r="Y52" s="23">
        <v>40</v>
      </c>
      <c r="Z52" s="27">
        <f aca="true" t="shared" si="15" ref="Z52:Z60">Y52*N52</f>
        <v>52.291999999999994</v>
      </c>
      <c r="AA52" s="14">
        <f aca="true" t="shared" si="16" ref="AA52:AA60">Y52+S52</f>
        <v>95</v>
      </c>
      <c r="AB52" s="27">
        <f aca="true" t="shared" si="17" ref="AB52:AB60">AA52*N52</f>
        <v>124.19349999999999</v>
      </c>
      <c r="AC52" s="14">
        <v>50</v>
      </c>
      <c r="AD52" s="14">
        <v>55</v>
      </c>
      <c r="AE52" s="31">
        <v>60</v>
      </c>
      <c r="AF52" s="24"/>
      <c r="AG52" s="23">
        <v>55</v>
      </c>
      <c r="AH52" s="21">
        <f aca="true" t="shared" si="18" ref="AH52:AH60">AG52*N52</f>
        <v>71.9015</v>
      </c>
      <c r="AI52" s="14">
        <f aca="true" t="shared" si="19" ref="AI52:AI60">AG52+AA52</f>
        <v>150</v>
      </c>
      <c r="AJ52" s="27">
        <f aca="true" t="shared" si="20" ref="AJ52:AJ60">AI52*N52</f>
        <v>196.095</v>
      </c>
      <c r="AK52" s="14"/>
      <c r="AL52" s="14" t="s">
        <v>168</v>
      </c>
      <c r="AM52" s="14">
        <v>12</v>
      </c>
    </row>
    <row r="53" spans="1:39" ht="12.75">
      <c r="A53" s="14">
        <v>12</v>
      </c>
      <c r="B53" s="14">
        <v>1</v>
      </c>
      <c r="C53" s="14" t="s">
        <v>32</v>
      </c>
      <c r="D53" s="14" t="s">
        <v>31</v>
      </c>
      <c r="E53" s="14">
        <v>48</v>
      </c>
      <c r="F53" s="14" t="s">
        <v>66</v>
      </c>
      <c r="G53" s="14" t="s">
        <v>77</v>
      </c>
      <c r="H53" s="14" t="s">
        <v>52</v>
      </c>
      <c r="I53" s="14" t="s">
        <v>52</v>
      </c>
      <c r="J53" s="14" t="s">
        <v>20</v>
      </c>
      <c r="K53" s="16">
        <v>31874</v>
      </c>
      <c r="L53" s="24" t="s">
        <v>19</v>
      </c>
      <c r="M53" s="20">
        <v>46.65</v>
      </c>
      <c r="N53" s="27">
        <v>1.0566</v>
      </c>
      <c r="O53" s="22">
        <v>80</v>
      </c>
      <c r="P53" s="14">
        <v>85</v>
      </c>
      <c r="Q53" s="14">
        <v>87.5</v>
      </c>
      <c r="R53" s="24"/>
      <c r="S53" s="23">
        <v>87.5</v>
      </c>
      <c r="T53" s="27">
        <f t="shared" si="14"/>
        <v>92.4525</v>
      </c>
      <c r="U53" s="14">
        <v>50</v>
      </c>
      <c r="V53" s="14">
        <v>52.5</v>
      </c>
      <c r="W53" s="14">
        <v>55</v>
      </c>
      <c r="X53" s="24"/>
      <c r="Y53" s="23">
        <v>55</v>
      </c>
      <c r="Z53" s="27">
        <f t="shared" si="15"/>
        <v>58.113</v>
      </c>
      <c r="AA53" s="14">
        <f t="shared" si="16"/>
        <v>142.5</v>
      </c>
      <c r="AB53" s="27">
        <f t="shared" si="17"/>
        <v>150.5655</v>
      </c>
      <c r="AC53" s="14">
        <v>85</v>
      </c>
      <c r="AD53" s="14">
        <v>90</v>
      </c>
      <c r="AE53" s="31">
        <v>92.5</v>
      </c>
      <c r="AF53" s="24"/>
      <c r="AG53" s="23">
        <v>90</v>
      </c>
      <c r="AH53" s="21">
        <f t="shared" si="18"/>
        <v>95.094</v>
      </c>
      <c r="AI53" s="14">
        <f t="shared" si="19"/>
        <v>232.5</v>
      </c>
      <c r="AJ53" s="27">
        <f t="shared" si="20"/>
        <v>245.6595</v>
      </c>
      <c r="AK53" s="14"/>
      <c r="AL53" s="14" t="s">
        <v>169</v>
      </c>
      <c r="AM53" s="14">
        <v>12</v>
      </c>
    </row>
    <row r="54" spans="1:39" ht="12.75">
      <c r="A54" s="14">
        <v>12</v>
      </c>
      <c r="B54" s="14">
        <v>1</v>
      </c>
      <c r="C54" s="14" t="s">
        <v>32</v>
      </c>
      <c r="D54" s="14" t="s">
        <v>31</v>
      </c>
      <c r="E54" s="14">
        <v>52</v>
      </c>
      <c r="F54" s="14" t="s">
        <v>51</v>
      </c>
      <c r="G54" s="14" t="s">
        <v>77</v>
      </c>
      <c r="H54" s="14" t="s">
        <v>52</v>
      </c>
      <c r="I54" s="14" t="s">
        <v>52</v>
      </c>
      <c r="J54" s="14" t="s">
        <v>20</v>
      </c>
      <c r="K54" s="25">
        <v>31402</v>
      </c>
      <c r="L54" s="26" t="s">
        <v>19</v>
      </c>
      <c r="M54" s="20">
        <v>51.1</v>
      </c>
      <c r="N54" s="27">
        <v>0.9809</v>
      </c>
      <c r="O54" s="22">
        <v>100</v>
      </c>
      <c r="P54" s="14">
        <v>110</v>
      </c>
      <c r="Q54" s="31">
        <v>117.5</v>
      </c>
      <c r="R54" s="24"/>
      <c r="S54" s="23">
        <v>110</v>
      </c>
      <c r="T54" s="27">
        <f t="shared" si="14"/>
        <v>107.899</v>
      </c>
      <c r="U54" s="31">
        <v>55</v>
      </c>
      <c r="V54" s="14">
        <v>60</v>
      </c>
      <c r="W54" s="31">
        <v>65</v>
      </c>
      <c r="X54" s="24"/>
      <c r="Y54" s="23">
        <v>60</v>
      </c>
      <c r="Z54" s="27">
        <f t="shared" si="15"/>
        <v>58.854</v>
      </c>
      <c r="AA54" s="14">
        <f t="shared" si="16"/>
        <v>170</v>
      </c>
      <c r="AB54" s="27">
        <f t="shared" si="17"/>
        <v>166.753</v>
      </c>
      <c r="AC54" s="31">
        <v>120</v>
      </c>
      <c r="AD54" s="14">
        <v>120</v>
      </c>
      <c r="AE54" s="14">
        <v>130</v>
      </c>
      <c r="AF54" s="24"/>
      <c r="AG54" s="23">
        <v>130</v>
      </c>
      <c r="AH54" s="21">
        <f t="shared" si="18"/>
        <v>127.517</v>
      </c>
      <c r="AI54" s="14">
        <f t="shared" si="19"/>
        <v>300</v>
      </c>
      <c r="AJ54" s="27">
        <f t="shared" si="20"/>
        <v>294.27</v>
      </c>
      <c r="AK54" s="14" t="s">
        <v>173</v>
      </c>
      <c r="AL54" s="14" t="s">
        <v>169</v>
      </c>
      <c r="AM54" s="14">
        <v>27</v>
      </c>
    </row>
    <row r="55" spans="1:39" ht="12.75">
      <c r="A55" s="14">
        <v>5</v>
      </c>
      <c r="B55" s="14">
        <v>2</v>
      </c>
      <c r="C55" s="14" t="s">
        <v>32</v>
      </c>
      <c r="D55" s="14" t="s">
        <v>31</v>
      </c>
      <c r="E55" s="14">
        <v>52</v>
      </c>
      <c r="F55" s="14" t="s">
        <v>128</v>
      </c>
      <c r="G55" s="14" t="s">
        <v>126</v>
      </c>
      <c r="H55" s="14" t="s">
        <v>126</v>
      </c>
      <c r="I55" s="14" t="s">
        <v>52</v>
      </c>
      <c r="J55" s="14" t="s">
        <v>20</v>
      </c>
      <c r="K55" s="16">
        <v>32729</v>
      </c>
      <c r="L55" s="24" t="s">
        <v>19</v>
      </c>
      <c r="M55" s="20">
        <v>52</v>
      </c>
      <c r="N55" s="27">
        <v>0.967</v>
      </c>
      <c r="O55" s="22">
        <v>60</v>
      </c>
      <c r="P55" s="14">
        <v>65</v>
      </c>
      <c r="Q55" s="14">
        <v>70</v>
      </c>
      <c r="R55" s="24"/>
      <c r="S55" s="23">
        <v>70</v>
      </c>
      <c r="T55" s="27">
        <f t="shared" si="14"/>
        <v>67.69</v>
      </c>
      <c r="U55" s="14">
        <v>77.5</v>
      </c>
      <c r="V55" s="14">
        <v>80</v>
      </c>
      <c r="W55" s="14">
        <v>82.5</v>
      </c>
      <c r="X55" s="24"/>
      <c r="Y55" s="23">
        <v>82.5</v>
      </c>
      <c r="Z55" s="27">
        <f t="shared" si="15"/>
        <v>79.7775</v>
      </c>
      <c r="AA55" s="14">
        <f t="shared" si="16"/>
        <v>152.5</v>
      </c>
      <c r="AB55" s="27">
        <f t="shared" si="17"/>
        <v>147.4675</v>
      </c>
      <c r="AC55" s="14">
        <v>115</v>
      </c>
      <c r="AD55" s="14">
        <v>120</v>
      </c>
      <c r="AE55" s="31">
        <v>125</v>
      </c>
      <c r="AF55" s="24"/>
      <c r="AG55" s="23">
        <v>120</v>
      </c>
      <c r="AH55" s="21">
        <f t="shared" si="18"/>
        <v>116.03999999999999</v>
      </c>
      <c r="AI55" s="14">
        <f t="shared" si="19"/>
        <v>272.5</v>
      </c>
      <c r="AJ55" s="27">
        <f t="shared" si="20"/>
        <v>263.5075</v>
      </c>
      <c r="AK55" s="14" t="s">
        <v>174</v>
      </c>
      <c r="AL55" s="14" t="s">
        <v>395</v>
      </c>
      <c r="AM55" s="14">
        <v>14</v>
      </c>
    </row>
    <row r="56" spans="1:39" ht="12.75">
      <c r="A56" s="14">
        <v>12</v>
      </c>
      <c r="B56" s="14">
        <v>1</v>
      </c>
      <c r="C56" s="14" t="s">
        <v>32</v>
      </c>
      <c r="D56" s="14" t="s">
        <v>31</v>
      </c>
      <c r="E56" s="14">
        <v>56</v>
      </c>
      <c r="F56" s="14" t="s">
        <v>134</v>
      </c>
      <c r="G56" s="14" t="s">
        <v>79</v>
      </c>
      <c r="H56" s="14" t="s">
        <v>40</v>
      </c>
      <c r="I56" s="14" t="s">
        <v>40</v>
      </c>
      <c r="J56" s="14" t="s">
        <v>20</v>
      </c>
      <c r="K56" s="25">
        <v>31028</v>
      </c>
      <c r="L56" s="26" t="s">
        <v>19</v>
      </c>
      <c r="M56" s="20">
        <v>54.85</v>
      </c>
      <c r="N56" s="27">
        <v>0.9263</v>
      </c>
      <c r="O56" s="22">
        <v>120</v>
      </c>
      <c r="P56" s="31">
        <v>127.5</v>
      </c>
      <c r="Q56" s="31">
        <v>130</v>
      </c>
      <c r="R56" s="24"/>
      <c r="S56" s="23">
        <v>120</v>
      </c>
      <c r="T56" s="27">
        <f t="shared" si="14"/>
        <v>111.156</v>
      </c>
      <c r="U56" s="14">
        <v>82.5</v>
      </c>
      <c r="V56" s="14">
        <v>87.5</v>
      </c>
      <c r="W56" s="31">
        <v>92.5</v>
      </c>
      <c r="X56" s="24"/>
      <c r="Y56" s="23">
        <v>87.5</v>
      </c>
      <c r="Z56" s="27">
        <f t="shared" si="15"/>
        <v>81.05125</v>
      </c>
      <c r="AA56" s="14">
        <f t="shared" si="16"/>
        <v>207.5</v>
      </c>
      <c r="AB56" s="27">
        <f t="shared" si="17"/>
        <v>192.20725000000002</v>
      </c>
      <c r="AC56" s="14">
        <v>145</v>
      </c>
      <c r="AD56" s="14">
        <v>155</v>
      </c>
      <c r="AE56" s="31">
        <v>165</v>
      </c>
      <c r="AF56" s="24"/>
      <c r="AG56" s="23">
        <v>155</v>
      </c>
      <c r="AH56" s="21">
        <f t="shared" si="18"/>
        <v>143.5765</v>
      </c>
      <c r="AI56" s="14">
        <f t="shared" si="19"/>
        <v>362.5</v>
      </c>
      <c r="AJ56" s="27">
        <f t="shared" si="20"/>
        <v>335.78375</v>
      </c>
      <c r="AK56" s="14" t="s">
        <v>172</v>
      </c>
      <c r="AL56" s="14"/>
      <c r="AM56" s="14">
        <v>48</v>
      </c>
    </row>
    <row r="57" spans="1:39" ht="12.75">
      <c r="A57" s="14">
        <v>5</v>
      </c>
      <c r="B57" s="14">
        <v>2</v>
      </c>
      <c r="C57" s="14" t="s">
        <v>32</v>
      </c>
      <c r="D57" s="14" t="s">
        <v>31</v>
      </c>
      <c r="E57" s="14">
        <v>56</v>
      </c>
      <c r="F57" s="14" t="s">
        <v>61</v>
      </c>
      <c r="G57" s="14" t="s">
        <v>78</v>
      </c>
      <c r="H57" s="14" t="s">
        <v>48</v>
      </c>
      <c r="I57" s="14" t="s">
        <v>48</v>
      </c>
      <c r="J57" s="14" t="s">
        <v>20</v>
      </c>
      <c r="K57" s="16">
        <v>31170</v>
      </c>
      <c r="L57" s="24" t="s">
        <v>19</v>
      </c>
      <c r="M57" s="20">
        <v>53.95</v>
      </c>
      <c r="N57" s="27">
        <v>0.939</v>
      </c>
      <c r="O57" s="22">
        <v>70</v>
      </c>
      <c r="P57" s="14">
        <v>75</v>
      </c>
      <c r="Q57" s="31">
        <v>80</v>
      </c>
      <c r="R57" s="24"/>
      <c r="S57" s="23">
        <v>75</v>
      </c>
      <c r="T57" s="27">
        <f t="shared" si="14"/>
        <v>70.425</v>
      </c>
      <c r="U57" s="14">
        <v>45</v>
      </c>
      <c r="V57" s="14">
        <v>47.5</v>
      </c>
      <c r="W57" s="31">
        <v>50</v>
      </c>
      <c r="X57" s="24"/>
      <c r="Y57" s="23">
        <v>47.5</v>
      </c>
      <c r="Z57" s="27">
        <f t="shared" si="15"/>
        <v>44.6025</v>
      </c>
      <c r="AA57" s="14">
        <f t="shared" si="16"/>
        <v>122.5</v>
      </c>
      <c r="AB57" s="27">
        <f t="shared" si="17"/>
        <v>115.02749999999999</v>
      </c>
      <c r="AC57" s="14">
        <v>75</v>
      </c>
      <c r="AD57" s="14">
        <v>80</v>
      </c>
      <c r="AE57" s="31">
        <v>82.5</v>
      </c>
      <c r="AF57" s="24"/>
      <c r="AG57" s="23">
        <v>80</v>
      </c>
      <c r="AH57" s="21">
        <f t="shared" si="18"/>
        <v>75.11999999999999</v>
      </c>
      <c r="AI57" s="14">
        <f t="shared" si="19"/>
        <v>202.5</v>
      </c>
      <c r="AJ57" s="27">
        <f t="shared" si="20"/>
        <v>190.14749999999998</v>
      </c>
      <c r="AK57" s="14"/>
      <c r="AL57" s="14"/>
      <c r="AM57" s="14">
        <v>5</v>
      </c>
    </row>
    <row r="58" spans="1:39" ht="12.75">
      <c r="A58" s="14">
        <v>12</v>
      </c>
      <c r="B58" s="14">
        <v>1</v>
      </c>
      <c r="C58" s="14" t="s">
        <v>32</v>
      </c>
      <c r="D58" s="14" t="s">
        <v>31</v>
      </c>
      <c r="E58" s="14">
        <v>60</v>
      </c>
      <c r="F58" s="14" t="s">
        <v>65</v>
      </c>
      <c r="G58" s="14" t="s">
        <v>79</v>
      </c>
      <c r="H58" s="14" t="s">
        <v>40</v>
      </c>
      <c r="I58" s="14" t="s">
        <v>40</v>
      </c>
      <c r="J58" s="14" t="s">
        <v>20</v>
      </c>
      <c r="K58" s="16">
        <v>34490</v>
      </c>
      <c r="L58" s="24" t="s">
        <v>19</v>
      </c>
      <c r="M58" s="20">
        <v>59.4</v>
      </c>
      <c r="N58" s="27">
        <v>0.8676</v>
      </c>
      <c r="O58" s="22">
        <v>95</v>
      </c>
      <c r="P58" s="31">
        <v>97.5</v>
      </c>
      <c r="Q58" s="14">
        <v>97.5</v>
      </c>
      <c r="R58" s="24"/>
      <c r="S58" s="23">
        <v>97.5</v>
      </c>
      <c r="T58" s="27">
        <f t="shared" si="14"/>
        <v>84.59100000000001</v>
      </c>
      <c r="U58" s="14">
        <v>45</v>
      </c>
      <c r="V58" s="14">
        <v>50</v>
      </c>
      <c r="W58" s="31">
        <v>52.5</v>
      </c>
      <c r="X58" s="24"/>
      <c r="Y58" s="23">
        <v>50</v>
      </c>
      <c r="Z58" s="27">
        <f t="shared" si="15"/>
        <v>43.38</v>
      </c>
      <c r="AA58" s="14">
        <f t="shared" si="16"/>
        <v>147.5</v>
      </c>
      <c r="AB58" s="27">
        <f t="shared" si="17"/>
        <v>127.971</v>
      </c>
      <c r="AC58" s="14">
        <v>95</v>
      </c>
      <c r="AD58" s="14">
        <v>100</v>
      </c>
      <c r="AE58" s="23">
        <v>105</v>
      </c>
      <c r="AF58" s="23"/>
      <c r="AG58" s="23">
        <v>105</v>
      </c>
      <c r="AH58" s="21">
        <f t="shared" si="18"/>
        <v>91.098</v>
      </c>
      <c r="AI58" s="14">
        <f t="shared" si="19"/>
        <v>252.5</v>
      </c>
      <c r="AJ58" s="27">
        <f t="shared" si="20"/>
        <v>219.06900000000002</v>
      </c>
      <c r="AK58" s="14"/>
      <c r="AL58" s="14"/>
      <c r="AM58" s="14">
        <v>12</v>
      </c>
    </row>
    <row r="59" spans="1:39" ht="12.75">
      <c r="A59" s="14">
        <v>12</v>
      </c>
      <c r="B59" s="14">
        <v>1</v>
      </c>
      <c r="C59" s="14" t="s">
        <v>32</v>
      </c>
      <c r="D59" s="14" t="s">
        <v>31</v>
      </c>
      <c r="E59" s="14">
        <v>75</v>
      </c>
      <c r="F59" s="14" t="s">
        <v>74</v>
      </c>
      <c r="G59" s="14" t="s">
        <v>81</v>
      </c>
      <c r="H59" s="14" t="s">
        <v>75</v>
      </c>
      <c r="I59" s="14" t="s">
        <v>75</v>
      </c>
      <c r="J59" s="14" t="s">
        <v>20</v>
      </c>
      <c r="K59" s="25">
        <v>28009</v>
      </c>
      <c r="L59" s="26" t="s">
        <v>19</v>
      </c>
      <c r="M59" s="20">
        <v>72.9</v>
      </c>
      <c r="N59" s="27">
        <v>0.738</v>
      </c>
      <c r="O59" s="22">
        <v>80</v>
      </c>
      <c r="P59" s="14">
        <v>95</v>
      </c>
      <c r="Q59" s="31">
        <v>105</v>
      </c>
      <c r="R59" s="24"/>
      <c r="S59" s="23">
        <v>95</v>
      </c>
      <c r="T59" s="27">
        <f t="shared" si="14"/>
        <v>70.11</v>
      </c>
      <c r="U59" s="14">
        <v>55</v>
      </c>
      <c r="V59" s="14">
        <v>60</v>
      </c>
      <c r="W59" s="31">
        <v>62.5</v>
      </c>
      <c r="X59" s="24"/>
      <c r="Y59" s="23">
        <v>60</v>
      </c>
      <c r="Z59" s="27">
        <f t="shared" si="15"/>
        <v>44.28</v>
      </c>
      <c r="AA59" s="14">
        <f t="shared" si="16"/>
        <v>155</v>
      </c>
      <c r="AB59" s="27">
        <f t="shared" si="17"/>
        <v>114.39</v>
      </c>
      <c r="AC59" s="22">
        <v>120</v>
      </c>
      <c r="AD59" s="14">
        <v>130</v>
      </c>
      <c r="AE59" s="23">
        <v>135</v>
      </c>
      <c r="AF59" s="24"/>
      <c r="AG59" s="23">
        <v>135</v>
      </c>
      <c r="AH59" s="21">
        <f t="shared" si="18"/>
        <v>99.63</v>
      </c>
      <c r="AI59" s="14">
        <f t="shared" si="19"/>
        <v>290</v>
      </c>
      <c r="AJ59" s="27">
        <f t="shared" si="20"/>
        <v>214.02</v>
      </c>
      <c r="AK59" s="14"/>
      <c r="AL59" s="14"/>
      <c r="AM59" s="14">
        <v>12</v>
      </c>
    </row>
    <row r="60" spans="1:39" ht="12.75">
      <c r="A60" s="14">
        <v>12</v>
      </c>
      <c r="B60" s="14">
        <v>1</v>
      </c>
      <c r="C60" s="14" t="s">
        <v>32</v>
      </c>
      <c r="D60" s="14" t="s">
        <v>31</v>
      </c>
      <c r="E60" s="14">
        <v>82.5</v>
      </c>
      <c r="F60" s="14" t="s">
        <v>133</v>
      </c>
      <c r="G60" s="14" t="s">
        <v>135</v>
      </c>
      <c r="H60" s="14" t="s">
        <v>135</v>
      </c>
      <c r="I60" s="14" t="s">
        <v>56</v>
      </c>
      <c r="J60" s="14" t="s">
        <v>20</v>
      </c>
      <c r="K60" s="25">
        <v>25707</v>
      </c>
      <c r="L60" s="26" t="s">
        <v>27</v>
      </c>
      <c r="M60" s="20">
        <v>77.3</v>
      </c>
      <c r="N60" s="27">
        <v>0.7902</v>
      </c>
      <c r="O60" s="22">
        <v>115</v>
      </c>
      <c r="P60" s="14">
        <v>117.5</v>
      </c>
      <c r="Q60" s="14">
        <v>120</v>
      </c>
      <c r="R60" s="24"/>
      <c r="S60" s="23">
        <v>120</v>
      </c>
      <c r="T60" s="27">
        <f t="shared" si="14"/>
        <v>94.824</v>
      </c>
      <c r="U60" s="14">
        <v>62.5</v>
      </c>
      <c r="V60" s="14">
        <v>65</v>
      </c>
      <c r="W60" s="14">
        <v>67.5</v>
      </c>
      <c r="X60" s="24"/>
      <c r="Y60" s="23">
        <v>67.5</v>
      </c>
      <c r="Z60" s="27">
        <f t="shared" si="15"/>
        <v>53.3385</v>
      </c>
      <c r="AA60" s="14">
        <f t="shared" si="16"/>
        <v>187.5</v>
      </c>
      <c r="AB60" s="27">
        <f t="shared" si="17"/>
        <v>148.1625</v>
      </c>
      <c r="AC60" s="14">
        <v>147.5</v>
      </c>
      <c r="AD60" s="14">
        <v>150</v>
      </c>
      <c r="AE60" s="14">
        <v>152.5</v>
      </c>
      <c r="AF60" s="24"/>
      <c r="AG60" s="23">
        <v>152.5</v>
      </c>
      <c r="AH60" s="21">
        <f t="shared" si="18"/>
        <v>120.5055</v>
      </c>
      <c r="AI60" s="14">
        <f t="shared" si="19"/>
        <v>340</v>
      </c>
      <c r="AJ60" s="27">
        <f t="shared" si="20"/>
        <v>268.668</v>
      </c>
      <c r="AK60" s="14"/>
      <c r="AL60" s="14"/>
      <c r="AM60" s="14">
        <v>12</v>
      </c>
    </row>
    <row r="61" spans="1:39" ht="12.75">
      <c r="A61" s="14"/>
      <c r="B61" s="14"/>
      <c r="C61" s="14"/>
      <c r="D61" s="14"/>
      <c r="E61" s="14"/>
      <c r="F61" s="14"/>
      <c r="G61" s="23" t="s">
        <v>165</v>
      </c>
      <c r="H61" s="14"/>
      <c r="I61" s="14"/>
      <c r="J61" s="14"/>
      <c r="K61" s="25"/>
      <c r="L61" s="26"/>
      <c r="M61" s="20"/>
      <c r="N61" s="27"/>
      <c r="O61" s="22"/>
      <c r="P61" s="14"/>
      <c r="Q61" s="31"/>
      <c r="R61" s="24"/>
      <c r="S61" s="23"/>
      <c r="T61" s="27"/>
      <c r="U61" s="31"/>
      <c r="V61" s="14"/>
      <c r="W61" s="31"/>
      <c r="X61" s="24"/>
      <c r="Y61" s="23"/>
      <c r="Z61" s="27"/>
      <c r="AA61" s="14"/>
      <c r="AB61" s="27"/>
      <c r="AC61" s="31"/>
      <c r="AD61" s="14"/>
      <c r="AE61" s="14"/>
      <c r="AF61" s="24"/>
      <c r="AG61" s="23"/>
      <c r="AH61" s="21"/>
      <c r="AI61" s="14"/>
      <c r="AJ61" s="27"/>
      <c r="AK61" s="14"/>
      <c r="AL61" s="14"/>
      <c r="AM61" s="14"/>
    </row>
    <row r="62" spans="1:39" ht="12.75">
      <c r="A62" s="14">
        <v>12</v>
      </c>
      <c r="B62" s="14">
        <v>1</v>
      </c>
      <c r="C62" s="14" t="s">
        <v>32</v>
      </c>
      <c r="D62" s="14" t="s">
        <v>31</v>
      </c>
      <c r="E62" s="14">
        <v>44</v>
      </c>
      <c r="F62" s="14" t="s">
        <v>123</v>
      </c>
      <c r="G62" s="14" t="s">
        <v>121</v>
      </c>
      <c r="H62" s="14" t="s">
        <v>122</v>
      </c>
      <c r="I62" s="14" t="s">
        <v>122</v>
      </c>
      <c r="J62" s="14" t="s">
        <v>20</v>
      </c>
      <c r="K62" s="25">
        <v>39413</v>
      </c>
      <c r="L62" s="26" t="s">
        <v>42</v>
      </c>
      <c r="M62" s="20">
        <v>44</v>
      </c>
      <c r="N62" s="27">
        <v>1.4338</v>
      </c>
      <c r="O62" s="22">
        <v>35</v>
      </c>
      <c r="P62" s="14">
        <v>40</v>
      </c>
      <c r="Q62" s="14">
        <v>45</v>
      </c>
      <c r="R62" s="24"/>
      <c r="S62" s="23">
        <v>45</v>
      </c>
      <c r="T62" s="27">
        <f aca="true" t="shared" si="21" ref="T62:T91">S62*N62</f>
        <v>64.521</v>
      </c>
      <c r="U62" s="14">
        <v>25</v>
      </c>
      <c r="V62" s="14">
        <v>30</v>
      </c>
      <c r="W62" s="31">
        <v>32.5</v>
      </c>
      <c r="X62" s="24"/>
      <c r="Y62" s="23">
        <v>30</v>
      </c>
      <c r="Z62" s="27">
        <f aca="true" t="shared" si="22" ref="Z62:Z91">Y62*N62</f>
        <v>43.013999999999996</v>
      </c>
      <c r="AA62" s="14">
        <f aca="true" t="shared" si="23" ref="AA62:AA91">Y62+S62</f>
        <v>75</v>
      </c>
      <c r="AB62" s="27">
        <f aca="true" t="shared" si="24" ref="AB62:AB91">AA62*N62</f>
        <v>107.535</v>
      </c>
      <c r="AC62" s="14">
        <v>55</v>
      </c>
      <c r="AD62" s="31">
        <v>60</v>
      </c>
      <c r="AE62" s="23">
        <v>65</v>
      </c>
      <c r="AF62" s="24"/>
      <c r="AG62" s="23">
        <v>65</v>
      </c>
      <c r="AH62" s="21">
        <f aca="true" t="shared" si="25" ref="AH62:AH91">AG62*N62</f>
        <v>93.197</v>
      </c>
      <c r="AI62" s="14">
        <f aca="true" t="shared" si="26" ref="AI62:AI91">AG62+AA62</f>
        <v>140</v>
      </c>
      <c r="AJ62" s="27">
        <f aca="true" t="shared" si="27" ref="AJ62:AJ91">AI62*N62</f>
        <v>200.732</v>
      </c>
      <c r="AK62" s="14"/>
      <c r="AL62" s="14"/>
      <c r="AM62" s="14">
        <v>12</v>
      </c>
    </row>
    <row r="63" spans="1:39" ht="12.75">
      <c r="A63" s="14">
        <v>12</v>
      </c>
      <c r="B63" s="14">
        <v>1</v>
      </c>
      <c r="C63" s="14" t="s">
        <v>32</v>
      </c>
      <c r="D63" s="14" t="s">
        <v>31</v>
      </c>
      <c r="E63" s="14">
        <v>56</v>
      </c>
      <c r="F63" s="14" t="s">
        <v>137</v>
      </c>
      <c r="G63" s="14" t="s">
        <v>138</v>
      </c>
      <c r="H63" s="14" t="s">
        <v>138</v>
      </c>
      <c r="I63" s="14" t="s">
        <v>56</v>
      </c>
      <c r="J63" s="14" t="s">
        <v>20</v>
      </c>
      <c r="K63" s="25">
        <v>37938</v>
      </c>
      <c r="L63" s="26" t="s">
        <v>26</v>
      </c>
      <c r="M63" s="20">
        <v>54.9</v>
      </c>
      <c r="N63" s="27">
        <v>1.1</v>
      </c>
      <c r="O63" s="22">
        <v>120</v>
      </c>
      <c r="P63" s="31">
        <v>125</v>
      </c>
      <c r="Q63" s="31">
        <v>125</v>
      </c>
      <c r="R63" s="24"/>
      <c r="S63" s="23">
        <v>120</v>
      </c>
      <c r="T63" s="27">
        <f t="shared" si="21"/>
        <v>132</v>
      </c>
      <c r="U63" s="14">
        <v>60</v>
      </c>
      <c r="V63" s="14">
        <v>65</v>
      </c>
      <c r="W63" s="31">
        <v>70</v>
      </c>
      <c r="X63" s="24"/>
      <c r="Y63" s="23">
        <v>65</v>
      </c>
      <c r="Z63" s="27">
        <f t="shared" si="22"/>
        <v>71.5</v>
      </c>
      <c r="AA63" s="14">
        <f t="shared" si="23"/>
        <v>185</v>
      </c>
      <c r="AB63" s="27">
        <f t="shared" si="24"/>
        <v>203.50000000000003</v>
      </c>
      <c r="AC63" s="14">
        <v>135</v>
      </c>
      <c r="AD63" s="14">
        <v>145</v>
      </c>
      <c r="AE63" s="14">
        <v>150</v>
      </c>
      <c r="AF63" s="14">
        <v>152.5</v>
      </c>
      <c r="AG63" s="23">
        <v>150</v>
      </c>
      <c r="AH63" s="21">
        <f t="shared" si="25"/>
        <v>165</v>
      </c>
      <c r="AI63" s="14">
        <f t="shared" si="26"/>
        <v>335</v>
      </c>
      <c r="AJ63" s="27">
        <f t="shared" si="27"/>
        <v>368.50000000000006</v>
      </c>
      <c r="AK63" s="14"/>
      <c r="AL63" s="14"/>
      <c r="AM63" s="14">
        <v>12</v>
      </c>
    </row>
    <row r="64" spans="1:39" ht="12.75">
      <c r="A64" s="14">
        <v>12</v>
      </c>
      <c r="B64" s="14">
        <v>1</v>
      </c>
      <c r="C64" s="14" t="s">
        <v>32</v>
      </c>
      <c r="D64" s="14" t="s">
        <v>31</v>
      </c>
      <c r="E64" s="14">
        <v>56</v>
      </c>
      <c r="F64" s="14" t="s">
        <v>38</v>
      </c>
      <c r="G64" s="14" t="s">
        <v>94</v>
      </c>
      <c r="H64" s="14" t="s">
        <v>40</v>
      </c>
      <c r="I64" s="14" t="s">
        <v>40</v>
      </c>
      <c r="J64" s="14" t="s">
        <v>20</v>
      </c>
      <c r="K64" s="16">
        <v>36941</v>
      </c>
      <c r="L64" s="24" t="s">
        <v>28</v>
      </c>
      <c r="M64" s="20">
        <v>55.8</v>
      </c>
      <c r="N64" s="27">
        <v>0.9485</v>
      </c>
      <c r="O64" s="22">
        <v>125</v>
      </c>
      <c r="P64" s="22">
        <v>130</v>
      </c>
      <c r="Q64" s="14">
        <v>135</v>
      </c>
      <c r="R64" s="24"/>
      <c r="S64" s="23">
        <v>135</v>
      </c>
      <c r="T64" s="27">
        <f t="shared" si="21"/>
        <v>128.0475</v>
      </c>
      <c r="U64" s="14">
        <v>90</v>
      </c>
      <c r="V64" s="14">
        <v>95</v>
      </c>
      <c r="W64" s="14">
        <v>97.5</v>
      </c>
      <c r="X64" s="24"/>
      <c r="Y64" s="23">
        <v>97.5</v>
      </c>
      <c r="Z64" s="27">
        <f t="shared" si="22"/>
        <v>92.47875</v>
      </c>
      <c r="AA64" s="14">
        <f t="shared" si="23"/>
        <v>232.5</v>
      </c>
      <c r="AB64" s="27">
        <f t="shared" si="24"/>
        <v>220.52625</v>
      </c>
      <c r="AC64" s="14">
        <v>160</v>
      </c>
      <c r="AD64" s="14">
        <v>175</v>
      </c>
      <c r="AE64" s="14">
        <v>185</v>
      </c>
      <c r="AF64" s="24"/>
      <c r="AG64" s="23">
        <v>185</v>
      </c>
      <c r="AH64" s="21">
        <f t="shared" si="25"/>
        <v>175.4725</v>
      </c>
      <c r="AI64" s="14">
        <f t="shared" si="26"/>
        <v>417.5</v>
      </c>
      <c r="AJ64" s="27">
        <f t="shared" si="27"/>
        <v>395.99875000000003</v>
      </c>
      <c r="AK64" s="14"/>
      <c r="AL64" s="14"/>
      <c r="AM64" s="14">
        <v>12</v>
      </c>
    </row>
    <row r="65" spans="1:39" ht="12.75">
      <c r="A65" s="14">
        <v>12</v>
      </c>
      <c r="B65" s="14">
        <v>1</v>
      </c>
      <c r="C65" s="14" t="s">
        <v>32</v>
      </c>
      <c r="D65" s="14" t="s">
        <v>31</v>
      </c>
      <c r="E65" s="14">
        <v>60</v>
      </c>
      <c r="F65" s="14" t="s">
        <v>139</v>
      </c>
      <c r="G65" s="14" t="s">
        <v>80</v>
      </c>
      <c r="H65" s="14" t="s">
        <v>68</v>
      </c>
      <c r="I65" s="14" t="s">
        <v>68</v>
      </c>
      <c r="J65" s="14" t="s">
        <v>20</v>
      </c>
      <c r="K65" s="16">
        <v>35653</v>
      </c>
      <c r="L65" s="24" t="s">
        <v>30</v>
      </c>
      <c r="M65" s="20">
        <v>59.45</v>
      </c>
      <c r="N65" s="27">
        <v>0.8445</v>
      </c>
      <c r="O65" s="22">
        <v>115</v>
      </c>
      <c r="P65" s="14">
        <v>120</v>
      </c>
      <c r="Q65" s="14">
        <v>125</v>
      </c>
      <c r="R65" s="24"/>
      <c r="S65" s="23">
        <v>125</v>
      </c>
      <c r="T65" s="27">
        <f t="shared" si="21"/>
        <v>105.5625</v>
      </c>
      <c r="U65" s="14">
        <v>65</v>
      </c>
      <c r="V65" s="14">
        <v>75</v>
      </c>
      <c r="W65" s="31">
        <v>80</v>
      </c>
      <c r="X65" s="24"/>
      <c r="Y65" s="23">
        <v>75</v>
      </c>
      <c r="Z65" s="27">
        <f t="shared" si="22"/>
        <v>63.337500000000006</v>
      </c>
      <c r="AA65" s="14">
        <f t="shared" si="23"/>
        <v>200</v>
      </c>
      <c r="AB65" s="27">
        <f t="shared" si="24"/>
        <v>168.9</v>
      </c>
      <c r="AC65" s="14">
        <v>160</v>
      </c>
      <c r="AD65" s="14">
        <v>167.5</v>
      </c>
      <c r="AE65" s="31">
        <v>175</v>
      </c>
      <c r="AF65" s="14"/>
      <c r="AG65" s="23">
        <v>167.5</v>
      </c>
      <c r="AH65" s="21">
        <f t="shared" si="25"/>
        <v>141.45375</v>
      </c>
      <c r="AI65" s="14">
        <f t="shared" si="26"/>
        <v>367.5</v>
      </c>
      <c r="AJ65" s="27">
        <f t="shared" si="27"/>
        <v>310.35375</v>
      </c>
      <c r="AK65" s="14"/>
      <c r="AL65" s="14"/>
      <c r="AM65" s="14">
        <v>12</v>
      </c>
    </row>
    <row r="66" spans="1:39" ht="12.75">
      <c r="A66" s="14">
        <v>12</v>
      </c>
      <c r="B66" s="14">
        <v>1</v>
      </c>
      <c r="C66" s="14" t="s">
        <v>32</v>
      </c>
      <c r="D66" s="14" t="s">
        <v>31</v>
      </c>
      <c r="E66" s="14">
        <v>67.5</v>
      </c>
      <c r="F66" s="14" t="s">
        <v>140</v>
      </c>
      <c r="G66" s="14" t="s">
        <v>80</v>
      </c>
      <c r="H66" s="14" t="s">
        <v>68</v>
      </c>
      <c r="I66" s="14" t="s">
        <v>68</v>
      </c>
      <c r="J66" s="14" t="s">
        <v>20</v>
      </c>
      <c r="K66" s="25">
        <v>35527</v>
      </c>
      <c r="L66" s="26" t="s">
        <v>30</v>
      </c>
      <c r="M66" s="20">
        <v>66.4</v>
      </c>
      <c r="N66" s="27">
        <v>0.7514</v>
      </c>
      <c r="O66" s="22">
        <v>155</v>
      </c>
      <c r="P66" s="14">
        <v>160</v>
      </c>
      <c r="Q66" s="14">
        <v>165</v>
      </c>
      <c r="R66" s="24"/>
      <c r="S66" s="23">
        <v>165</v>
      </c>
      <c r="T66" s="27">
        <f t="shared" si="21"/>
        <v>123.981</v>
      </c>
      <c r="U66" s="14">
        <v>115</v>
      </c>
      <c r="V66" s="14">
        <v>120</v>
      </c>
      <c r="W66" s="31">
        <v>125</v>
      </c>
      <c r="X66" s="24"/>
      <c r="Y66" s="23">
        <v>120</v>
      </c>
      <c r="Z66" s="27">
        <f t="shared" si="22"/>
        <v>90.16799999999999</v>
      </c>
      <c r="AA66" s="14">
        <f t="shared" si="23"/>
        <v>285</v>
      </c>
      <c r="AB66" s="27">
        <f t="shared" si="24"/>
        <v>214.149</v>
      </c>
      <c r="AC66" s="14">
        <v>220</v>
      </c>
      <c r="AD66" s="14">
        <v>225</v>
      </c>
      <c r="AE66" s="31">
        <v>230</v>
      </c>
      <c r="AF66" s="24"/>
      <c r="AG66" s="23">
        <v>225</v>
      </c>
      <c r="AH66" s="21">
        <f t="shared" si="25"/>
        <v>169.065</v>
      </c>
      <c r="AI66" s="14">
        <f t="shared" si="26"/>
        <v>510</v>
      </c>
      <c r="AJ66" s="27">
        <f t="shared" si="27"/>
        <v>383.214</v>
      </c>
      <c r="AK66" s="14"/>
      <c r="AL66" s="14"/>
      <c r="AM66" s="14">
        <v>12</v>
      </c>
    </row>
    <row r="67" spans="1:39" ht="12.75">
      <c r="A67" s="14">
        <v>12</v>
      </c>
      <c r="B67" s="14">
        <v>1</v>
      </c>
      <c r="C67" s="14" t="s">
        <v>32</v>
      </c>
      <c r="D67" s="14" t="s">
        <v>31</v>
      </c>
      <c r="E67" s="14">
        <v>67.5</v>
      </c>
      <c r="F67" s="14" t="s">
        <v>67</v>
      </c>
      <c r="G67" s="14" t="s">
        <v>80</v>
      </c>
      <c r="H67" s="14" t="s">
        <v>68</v>
      </c>
      <c r="I67" s="14" t="s">
        <v>68</v>
      </c>
      <c r="J67" s="14" t="s">
        <v>20</v>
      </c>
      <c r="K67" s="25">
        <v>24320</v>
      </c>
      <c r="L67" s="26" t="s">
        <v>36</v>
      </c>
      <c r="M67" s="20">
        <v>64.8</v>
      </c>
      <c r="N67" s="27">
        <v>0.9072</v>
      </c>
      <c r="O67" s="22">
        <v>85</v>
      </c>
      <c r="P67" s="31">
        <v>95</v>
      </c>
      <c r="Q67" s="14">
        <v>95</v>
      </c>
      <c r="R67" s="24"/>
      <c r="S67" s="23">
        <v>95</v>
      </c>
      <c r="T67" s="27">
        <f t="shared" si="21"/>
        <v>86.184</v>
      </c>
      <c r="U67" s="14">
        <v>75</v>
      </c>
      <c r="V67" s="14">
        <v>80</v>
      </c>
      <c r="W67" s="31">
        <v>85</v>
      </c>
      <c r="X67" s="24"/>
      <c r="Y67" s="23">
        <v>80</v>
      </c>
      <c r="Z67" s="27">
        <f t="shared" si="22"/>
        <v>72.576</v>
      </c>
      <c r="AA67" s="14">
        <f t="shared" si="23"/>
        <v>175</v>
      </c>
      <c r="AB67" s="27">
        <f t="shared" si="24"/>
        <v>158.76</v>
      </c>
      <c r="AC67" s="14">
        <v>125</v>
      </c>
      <c r="AD67" s="14">
        <v>130</v>
      </c>
      <c r="AE67" s="14">
        <v>140</v>
      </c>
      <c r="AF67" s="24"/>
      <c r="AG67" s="23">
        <v>140</v>
      </c>
      <c r="AH67" s="21">
        <f t="shared" si="25"/>
        <v>127.008</v>
      </c>
      <c r="AI67" s="14">
        <f t="shared" si="26"/>
        <v>315</v>
      </c>
      <c r="AJ67" s="27">
        <f t="shared" si="27"/>
        <v>285.76800000000003</v>
      </c>
      <c r="AK67" s="14"/>
      <c r="AL67" s="14"/>
      <c r="AM67" s="14">
        <v>12</v>
      </c>
    </row>
    <row r="68" spans="1:39" ht="12.75">
      <c r="A68" s="14">
        <v>12</v>
      </c>
      <c r="B68" s="14">
        <v>1</v>
      </c>
      <c r="C68" s="14" t="s">
        <v>32</v>
      </c>
      <c r="D68" s="14" t="s">
        <v>31</v>
      </c>
      <c r="E68" s="14">
        <v>67.5</v>
      </c>
      <c r="F68" s="14" t="s">
        <v>156</v>
      </c>
      <c r="G68" s="14" t="s">
        <v>157</v>
      </c>
      <c r="H68" s="14" t="s">
        <v>157</v>
      </c>
      <c r="I68" s="14" t="s">
        <v>157</v>
      </c>
      <c r="J68" s="14" t="s">
        <v>20</v>
      </c>
      <c r="K68" s="16">
        <v>16597</v>
      </c>
      <c r="L68" s="24" t="s">
        <v>158</v>
      </c>
      <c r="M68" s="20">
        <v>66.95</v>
      </c>
      <c r="N68" s="27">
        <v>1.5169</v>
      </c>
      <c r="O68" s="22">
        <v>105</v>
      </c>
      <c r="P68" s="14">
        <v>115</v>
      </c>
      <c r="Q68" s="31">
        <v>117.5</v>
      </c>
      <c r="R68" s="24"/>
      <c r="S68" s="23">
        <v>115</v>
      </c>
      <c r="T68" s="27">
        <f t="shared" si="21"/>
        <v>174.4435</v>
      </c>
      <c r="U68" s="14">
        <v>85</v>
      </c>
      <c r="V68" s="14">
        <v>90</v>
      </c>
      <c r="W68" s="31">
        <v>92.5</v>
      </c>
      <c r="X68" s="24"/>
      <c r="Y68" s="23">
        <v>90</v>
      </c>
      <c r="Z68" s="27">
        <f t="shared" si="22"/>
        <v>136.521</v>
      </c>
      <c r="AA68" s="14">
        <f t="shared" si="23"/>
        <v>205</v>
      </c>
      <c r="AB68" s="27">
        <f t="shared" si="24"/>
        <v>310.9645</v>
      </c>
      <c r="AC68" s="14">
        <v>152.5</v>
      </c>
      <c r="AD68" s="14">
        <v>160</v>
      </c>
      <c r="AE68" s="14">
        <v>165</v>
      </c>
      <c r="AF68" s="24"/>
      <c r="AG68" s="23">
        <v>165</v>
      </c>
      <c r="AH68" s="21">
        <f t="shared" si="25"/>
        <v>250.2885</v>
      </c>
      <c r="AI68" s="14">
        <f t="shared" si="26"/>
        <v>370</v>
      </c>
      <c r="AJ68" s="27">
        <f t="shared" si="27"/>
        <v>561.2529999999999</v>
      </c>
      <c r="AK68" s="14" t="s">
        <v>175</v>
      </c>
      <c r="AL68" s="14"/>
      <c r="AM68" s="14">
        <v>48</v>
      </c>
    </row>
    <row r="69" spans="1:39" ht="12" customHeight="1">
      <c r="A69" s="14">
        <v>12</v>
      </c>
      <c r="B69" s="14">
        <v>1</v>
      </c>
      <c r="C69" s="14" t="s">
        <v>32</v>
      </c>
      <c r="D69" s="14" t="s">
        <v>31</v>
      </c>
      <c r="E69" s="14">
        <v>75</v>
      </c>
      <c r="F69" s="14" t="s">
        <v>160</v>
      </c>
      <c r="G69" s="14" t="s">
        <v>108</v>
      </c>
      <c r="H69" s="14" t="s">
        <v>109</v>
      </c>
      <c r="I69" s="14" t="s">
        <v>110</v>
      </c>
      <c r="J69" s="14" t="s">
        <v>109</v>
      </c>
      <c r="K69" s="16">
        <v>34786</v>
      </c>
      <c r="L69" s="24" t="s">
        <v>30</v>
      </c>
      <c r="M69" s="20">
        <v>72.7</v>
      </c>
      <c r="N69" s="27">
        <v>0.6812</v>
      </c>
      <c r="O69" s="22">
        <v>180</v>
      </c>
      <c r="P69" s="14">
        <v>200</v>
      </c>
      <c r="Q69" s="14">
        <v>210</v>
      </c>
      <c r="R69" s="24"/>
      <c r="S69" s="23">
        <v>210</v>
      </c>
      <c r="T69" s="27">
        <f t="shared" si="21"/>
        <v>143.052</v>
      </c>
      <c r="U69" s="14">
        <v>105</v>
      </c>
      <c r="V69" s="14">
        <v>115</v>
      </c>
      <c r="W69" s="31">
        <v>120</v>
      </c>
      <c r="X69" s="24"/>
      <c r="Y69" s="23">
        <v>115</v>
      </c>
      <c r="Z69" s="27">
        <f t="shared" si="22"/>
        <v>78.33800000000001</v>
      </c>
      <c r="AA69" s="14">
        <f t="shared" si="23"/>
        <v>325</v>
      </c>
      <c r="AB69" s="27">
        <f t="shared" si="24"/>
        <v>221.39000000000001</v>
      </c>
      <c r="AC69" s="14">
        <v>180</v>
      </c>
      <c r="AD69" s="14">
        <v>200</v>
      </c>
      <c r="AE69" s="14">
        <v>220</v>
      </c>
      <c r="AF69" s="24"/>
      <c r="AG69" s="23">
        <v>220</v>
      </c>
      <c r="AH69" s="21">
        <f t="shared" si="25"/>
        <v>149.864</v>
      </c>
      <c r="AI69" s="14">
        <f t="shared" si="26"/>
        <v>545</v>
      </c>
      <c r="AJ69" s="27">
        <f t="shared" si="27"/>
        <v>371.254</v>
      </c>
      <c r="AK69" s="14"/>
      <c r="AL69" s="14"/>
      <c r="AM69" s="14">
        <v>12</v>
      </c>
    </row>
    <row r="70" spans="1:39" ht="12.75">
      <c r="A70" s="14">
        <v>12</v>
      </c>
      <c r="B70" s="14">
        <v>1</v>
      </c>
      <c r="C70" s="14" t="s">
        <v>32</v>
      </c>
      <c r="D70" s="14" t="s">
        <v>31</v>
      </c>
      <c r="E70" s="14">
        <v>75</v>
      </c>
      <c r="F70" s="14" t="s">
        <v>145</v>
      </c>
      <c r="G70" s="14" t="s">
        <v>146</v>
      </c>
      <c r="H70" s="14" t="s">
        <v>147</v>
      </c>
      <c r="I70" s="14" t="s">
        <v>148</v>
      </c>
      <c r="J70" s="14" t="s">
        <v>147</v>
      </c>
      <c r="K70" s="25">
        <v>15754</v>
      </c>
      <c r="L70" s="26" t="s">
        <v>43</v>
      </c>
      <c r="M70" s="20">
        <v>70.15</v>
      </c>
      <c r="N70" s="27">
        <v>1.461</v>
      </c>
      <c r="O70" s="22">
        <v>80</v>
      </c>
      <c r="P70" s="14">
        <v>90</v>
      </c>
      <c r="Q70" s="31">
        <v>100</v>
      </c>
      <c r="R70" s="24"/>
      <c r="S70" s="23">
        <v>90</v>
      </c>
      <c r="T70" s="27">
        <f t="shared" si="21"/>
        <v>131.49</v>
      </c>
      <c r="U70" s="14">
        <v>50</v>
      </c>
      <c r="V70" s="14">
        <v>52.5</v>
      </c>
      <c r="W70" s="31">
        <v>57.5</v>
      </c>
      <c r="X70" s="24"/>
      <c r="Y70" s="23">
        <v>52.5</v>
      </c>
      <c r="Z70" s="27">
        <f t="shared" si="22"/>
        <v>76.7025</v>
      </c>
      <c r="AA70" s="14">
        <f t="shared" si="23"/>
        <v>142.5</v>
      </c>
      <c r="AB70" s="27">
        <f t="shared" si="24"/>
        <v>208.19250000000002</v>
      </c>
      <c r="AC70" s="14">
        <v>100</v>
      </c>
      <c r="AD70" s="14">
        <v>110</v>
      </c>
      <c r="AE70" s="31">
        <v>125</v>
      </c>
      <c r="AF70" s="24"/>
      <c r="AG70" s="23">
        <v>110</v>
      </c>
      <c r="AH70" s="21">
        <f t="shared" si="25"/>
        <v>160.71</v>
      </c>
      <c r="AI70" s="14">
        <f t="shared" si="26"/>
        <v>252.5</v>
      </c>
      <c r="AJ70" s="27">
        <f t="shared" si="27"/>
        <v>368.90250000000003</v>
      </c>
      <c r="AK70" s="14"/>
      <c r="AL70" s="14" t="s">
        <v>277</v>
      </c>
      <c r="AM70" s="14">
        <v>12</v>
      </c>
    </row>
    <row r="71" spans="1:39" ht="12.75">
      <c r="A71" s="14">
        <v>12</v>
      </c>
      <c r="B71" s="14">
        <v>1</v>
      </c>
      <c r="C71" s="14" t="s">
        <v>32</v>
      </c>
      <c r="D71" s="14" t="s">
        <v>31</v>
      </c>
      <c r="E71" s="14">
        <v>75</v>
      </c>
      <c r="F71" s="14" t="s">
        <v>71</v>
      </c>
      <c r="G71" s="14" t="s">
        <v>80</v>
      </c>
      <c r="H71" s="14" t="s">
        <v>68</v>
      </c>
      <c r="I71" s="14" t="s">
        <v>68</v>
      </c>
      <c r="J71" s="14" t="s">
        <v>20</v>
      </c>
      <c r="K71" s="25">
        <v>30777</v>
      </c>
      <c r="L71" s="26" t="s">
        <v>19</v>
      </c>
      <c r="M71" s="20">
        <v>73.6</v>
      </c>
      <c r="N71" s="27">
        <v>0.6745</v>
      </c>
      <c r="O71" s="22">
        <v>170</v>
      </c>
      <c r="P71" s="14">
        <v>177.5</v>
      </c>
      <c r="Q71" s="31">
        <v>182.5</v>
      </c>
      <c r="R71" s="24"/>
      <c r="S71" s="23">
        <v>177.5</v>
      </c>
      <c r="T71" s="27">
        <f t="shared" si="21"/>
        <v>119.72375</v>
      </c>
      <c r="U71" s="31">
        <v>130</v>
      </c>
      <c r="V71" s="14">
        <v>130</v>
      </c>
      <c r="W71" s="31">
        <v>135</v>
      </c>
      <c r="X71" s="24"/>
      <c r="Y71" s="23">
        <v>130</v>
      </c>
      <c r="Z71" s="27">
        <f t="shared" si="22"/>
        <v>87.685</v>
      </c>
      <c r="AA71" s="14">
        <f t="shared" si="23"/>
        <v>307.5</v>
      </c>
      <c r="AB71" s="27">
        <f t="shared" si="24"/>
        <v>207.40875</v>
      </c>
      <c r="AC71" s="22">
        <v>210</v>
      </c>
      <c r="AD71" s="22">
        <v>220</v>
      </c>
      <c r="AE71" s="31">
        <v>230</v>
      </c>
      <c r="AF71" s="24"/>
      <c r="AG71" s="23">
        <v>220</v>
      </c>
      <c r="AH71" s="21">
        <f t="shared" si="25"/>
        <v>148.39</v>
      </c>
      <c r="AI71" s="14">
        <f t="shared" si="26"/>
        <v>527.5</v>
      </c>
      <c r="AJ71" s="27">
        <f t="shared" si="27"/>
        <v>355.79875</v>
      </c>
      <c r="AK71" s="14"/>
      <c r="AL71" s="14"/>
      <c r="AM71" s="14">
        <v>12</v>
      </c>
    </row>
    <row r="72" spans="1:39" ht="12.75">
      <c r="A72" s="14">
        <v>5</v>
      </c>
      <c r="B72" s="14">
        <v>2</v>
      </c>
      <c r="C72" s="14" t="s">
        <v>32</v>
      </c>
      <c r="D72" s="14" t="s">
        <v>31</v>
      </c>
      <c r="E72" s="14">
        <v>75</v>
      </c>
      <c r="F72" s="14" t="s">
        <v>54</v>
      </c>
      <c r="G72" s="14" t="s">
        <v>55</v>
      </c>
      <c r="H72" s="14" t="s">
        <v>104</v>
      </c>
      <c r="I72" s="14" t="s">
        <v>56</v>
      </c>
      <c r="J72" s="14" t="s">
        <v>20</v>
      </c>
      <c r="K72" s="25">
        <v>29184</v>
      </c>
      <c r="L72" s="26" t="s">
        <v>19</v>
      </c>
      <c r="M72" s="20">
        <v>73.9</v>
      </c>
      <c r="N72" s="27">
        <v>0.6723</v>
      </c>
      <c r="O72" s="22">
        <v>140</v>
      </c>
      <c r="P72" s="31">
        <v>160</v>
      </c>
      <c r="Q72" s="31">
        <v>160</v>
      </c>
      <c r="R72" s="24"/>
      <c r="S72" s="23">
        <v>140</v>
      </c>
      <c r="T72" s="27">
        <f t="shared" si="21"/>
        <v>94.122</v>
      </c>
      <c r="U72" s="14">
        <v>110</v>
      </c>
      <c r="V72" s="14">
        <v>125</v>
      </c>
      <c r="W72" s="14">
        <v>130</v>
      </c>
      <c r="X72" s="24"/>
      <c r="Y72" s="23">
        <v>130</v>
      </c>
      <c r="Z72" s="27">
        <f t="shared" si="22"/>
        <v>87.399</v>
      </c>
      <c r="AA72" s="14">
        <f t="shared" si="23"/>
        <v>270</v>
      </c>
      <c r="AB72" s="27">
        <f t="shared" si="24"/>
        <v>181.52100000000002</v>
      </c>
      <c r="AC72" s="14">
        <v>205</v>
      </c>
      <c r="AD72" s="14">
        <v>215</v>
      </c>
      <c r="AE72" s="31">
        <v>235</v>
      </c>
      <c r="AF72" s="24"/>
      <c r="AG72" s="23">
        <v>215</v>
      </c>
      <c r="AH72" s="21">
        <f t="shared" si="25"/>
        <v>144.5445</v>
      </c>
      <c r="AI72" s="14">
        <f t="shared" si="26"/>
        <v>485</v>
      </c>
      <c r="AJ72" s="27">
        <f t="shared" si="27"/>
        <v>326.0655</v>
      </c>
      <c r="AK72" s="14"/>
      <c r="AL72" s="14" t="s">
        <v>170</v>
      </c>
      <c r="AM72" s="14">
        <v>5</v>
      </c>
    </row>
    <row r="73" spans="1:39" ht="12.75">
      <c r="A73" s="14">
        <v>0</v>
      </c>
      <c r="B73" s="14" t="s">
        <v>171</v>
      </c>
      <c r="C73" s="14" t="s">
        <v>32</v>
      </c>
      <c r="D73" s="14" t="s">
        <v>31</v>
      </c>
      <c r="E73" s="14">
        <v>75</v>
      </c>
      <c r="F73" s="14" t="s">
        <v>98</v>
      </c>
      <c r="G73" s="14" t="s">
        <v>55</v>
      </c>
      <c r="H73" s="14" t="s">
        <v>55</v>
      </c>
      <c r="I73" s="14" t="s">
        <v>56</v>
      </c>
      <c r="J73" s="14" t="s">
        <v>20</v>
      </c>
      <c r="K73" s="16">
        <v>36528</v>
      </c>
      <c r="L73" s="24" t="s">
        <v>35</v>
      </c>
      <c r="M73" s="20">
        <v>69.25</v>
      </c>
      <c r="N73" s="27">
        <v>0.7518</v>
      </c>
      <c r="O73" s="22">
        <v>110</v>
      </c>
      <c r="P73" s="31">
        <v>125</v>
      </c>
      <c r="Q73" s="14">
        <v>125</v>
      </c>
      <c r="R73" s="24"/>
      <c r="S73" s="23">
        <v>125</v>
      </c>
      <c r="T73" s="27">
        <f t="shared" si="21"/>
        <v>93.97500000000001</v>
      </c>
      <c r="U73" s="31">
        <v>90</v>
      </c>
      <c r="V73" s="31">
        <v>90</v>
      </c>
      <c r="W73" s="31">
        <v>90</v>
      </c>
      <c r="X73" s="24"/>
      <c r="Y73" s="31">
        <v>0</v>
      </c>
      <c r="Z73" s="27">
        <f t="shared" si="22"/>
        <v>0</v>
      </c>
      <c r="AA73" s="14">
        <f t="shared" si="23"/>
        <v>125</v>
      </c>
      <c r="AB73" s="27">
        <f t="shared" si="24"/>
        <v>93.97500000000001</v>
      </c>
      <c r="AC73" s="31">
        <v>160</v>
      </c>
      <c r="AD73" s="31">
        <v>0</v>
      </c>
      <c r="AE73" s="31">
        <v>0</v>
      </c>
      <c r="AF73" s="24"/>
      <c r="AG73" s="23">
        <v>0</v>
      </c>
      <c r="AH73" s="21">
        <f t="shared" si="25"/>
        <v>0</v>
      </c>
      <c r="AI73" s="14">
        <f t="shared" si="26"/>
        <v>125</v>
      </c>
      <c r="AJ73" s="27">
        <f t="shared" si="27"/>
        <v>93.97500000000001</v>
      </c>
      <c r="AK73" s="14"/>
      <c r="AL73" s="14"/>
      <c r="AM73" s="14">
        <v>0</v>
      </c>
    </row>
    <row r="74" spans="1:39" ht="12.75">
      <c r="A74" s="14">
        <v>12</v>
      </c>
      <c r="B74" s="14">
        <v>1</v>
      </c>
      <c r="C74" s="14" t="s">
        <v>32</v>
      </c>
      <c r="D74" s="14" t="s">
        <v>31</v>
      </c>
      <c r="E74" s="14">
        <v>82.5</v>
      </c>
      <c r="F74" s="14" t="s">
        <v>72</v>
      </c>
      <c r="G74" s="14" t="s">
        <v>80</v>
      </c>
      <c r="H74" s="14" t="s">
        <v>68</v>
      </c>
      <c r="I74" s="14" t="s">
        <v>68</v>
      </c>
      <c r="J74" s="14" t="s">
        <v>20</v>
      </c>
      <c r="K74" s="25">
        <v>35256</v>
      </c>
      <c r="L74" s="26" t="s">
        <v>30</v>
      </c>
      <c r="M74" s="20">
        <v>81.15</v>
      </c>
      <c r="N74" s="27">
        <v>0.6387</v>
      </c>
      <c r="O74" s="22">
        <v>210</v>
      </c>
      <c r="P74" s="14">
        <v>220</v>
      </c>
      <c r="Q74" s="31">
        <v>230</v>
      </c>
      <c r="R74" s="24"/>
      <c r="S74" s="23">
        <v>220</v>
      </c>
      <c r="T74" s="27">
        <f t="shared" si="21"/>
        <v>140.514</v>
      </c>
      <c r="U74" s="14">
        <v>165</v>
      </c>
      <c r="V74" s="14">
        <v>172.5</v>
      </c>
      <c r="W74" s="14">
        <v>175</v>
      </c>
      <c r="X74" s="24"/>
      <c r="Y74" s="23">
        <v>175</v>
      </c>
      <c r="Z74" s="27">
        <f t="shared" si="22"/>
        <v>111.77250000000001</v>
      </c>
      <c r="AA74" s="14">
        <f t="shared" si="23"/>
        <v>395</v>
      </c>
      <c r="AB74" s="27">
        <f t="shared" si="24"/>
        <v>252.28650000000002</v>
      </c>
      <c r="AC74" s="22">
        <v>245</v>
      </c>
      <c r="AD74" s="14">
        <v>255</v>
      </c>
      <c r="AE74" s="14">
        <v>262.5</v>
      </c>
      <c r="AF74" s="24"/>
      <c r="AG74" s="23">
        <f>AE74</f>
        <v>262.5</v>
      </c>
      <c r="AH74" s="21">
        <f t="shared" si="25"/>
        <v>167.65875</v>
      </c>
      <c r="AI74" s="14">
        <f t="shared" si="26"/>
        <v>657.5</v>
      </c>
      <c r="AJ74" s="27">
        <f t="shared" si="27"/>
        <v>419.94525000000004</v>
      </c>
      <c r="AK74" s="14"/>
      <c r="AL74" s="14"/>
      <c r="AM74" s="14">
        <v>12</v>
      </c>
    </row>
    <row r="75" spans="1:39" ht="12.75">
      <c r="A75" s="14">
        <v>12</v>
      </c>
      <c r="B75" s="14">
        <v>1</v>
      </c>
      <c r="C75" s="14" t="s">
        <v>32</v>
      </c>
      <c r="D75" s="14" t="s">
        <v>31</v>
      </c>
      <c r="E75" s="14">
        <v>82.5</v>
      </c>
      <c r="F75" s="14" t="s">
        <v>60</v>
      </c>
      <c r="G75" s="14" t="s">
        <v>78</v>
      </c>
      <c r="H75" s="14" t="s">
        <v>48</v>
      </c>
      <c r="I75" s="14" t="s">
        <v>48</v>
      </c>
      <c r="J75" s="14" t="s">
        <v>20</v>
      </c>
      <c r="K75" s="16">
        <v>31204</v>
      </c>
      <c r="L75" s="24" t="s">
        <v>19</v>
      </c>
      <c r="M75" s="20">
        <v>79.9</v>
      </c>
      <c r="N75" s="27">
        <v>0.6335</v>
      </c>
      <c r="O75" s="22">
        <v>185</v>
      </c>
      <c r="P75" s="14">
        <v>195</v>
      </c>
      <c r="Q75" s="14">
        <v>205</v>
      </c>
      <c r="R75" s="24"/>
      <c r="S75" s="23">
        <v>205</v>
      </c>
      <c r="T75" s="27">
        <f t="shared" si="21"/>
        <v>129.86749999999998</v>
      </c>
      <c r="U75" s="14">
        <v>130</v>
      </c>
      <c r="V75" s="14">
        <v>140</v>
      </c>
      <c r="W75" s="14">
        <v>147.5</v>
      </c>
      <c r="X75" s="24"/>
      <c r="Y75" s="23">
        <v>147.5</v>
      </c>
      <c r="Z75" s="27">
        <f t="shared" si="22"/>
        <v>93.44125</v>
      </c>
      <c r="AA75" s="14">
        <f t="shared" si="23"/>
        <v>352.5</v>
      </c>
      <c r="AB75" s="27">
        <f t="shared" si="24"/>
        <v>223.30874999999997</v>
      </c>
      <c r="AC75" s="14">
        <v>170</v>
      </c>
      <c r="AD75" s="31">
        <v>180</v>
      </c>
      <c r="AE75" s="14">
        <v>185</v>
      </c>
      <c r="AF75" s="24"/>
      <c r="AG75" s="23">
        <v>185</v>
      </c>
      <c r="AH75" s="21">
        <f t="shared" si="25"/>
        <v>117.19749999999999</v>
      </c>
      <c r="AI75" s="14">
        <f t="shared" si="26"/>
        <v>537.5</v>
      </c>
      <c r="AJ75" s="27">
        <f t="shared" si="27"/>
        <v>340.50624999999997</v>
      </c>
      <c r="AK75" s="14"/>
      <c r="AL75" s="14"/>
      <c r="AM75" s="14">
        <v>12</v>
      </c>
    </row>
    <row r="76" spans="1:39" ht="12.75">
      <c r="A76" s="14">
        <v>5</v>
      </c>
      <c r="B76" s="14">
        <v>2</v>
      </c>
      <c r="C76" s="14" t="s">
        <v>32</v>
      </c>
      <c r="D76" s="14" t="s">
        <v>31</v>
      </c>
      <c r="E76" s="14">
        <v>82.5</v>
      </c>
      <c r="F76" s="14" t="s">
        <v>95</v>
      </c>
      <c r="G76" s="14" t="s">
        <v>96</v>
      </c>
      <c r="H76" s="14" t="s">
        <v>97</v>
      </c>
      <c r="I76" s="14" t="s">
        <v>97</v>
      </c>
      <c r="J76" s="14" t="s">
        <v>20</v>
      </c>
      <c r="K76" s="16">
        <v>29870</v>
      </c>
      <c r="L76" s="24" t="s">
        <v>19</v>
      </c>
      <c r="M76" s="20">
        <v>80.95</v>
      </c>
      <c r="N76" s="27">
        <v>0.6273</v>
      </c>
      <c r="O76" s="31">
        <v>165</v>
      </c>
      <c r="P76" s="14">
        <v>165</v>
      </c>
      <c r="Q76" s="31">
        <v>175</v>
      </c>
      <c r="R76" s="24"/>
      <c r="S76" s="23">
        <v>165</v>
      </c>
      <c r="T76" s="27">
        <f t="shared" si="21"/>
        <v>103.5045</v>
      </c>
      <c r="U76" s="14">
        <v>105</v>
      </c>
      <c r="V76" s="14">
        <v>115</v>
      </c>
      <c r="W76" s="14">
        <v>120</v>
      </c>
      <c r="X76" s="24"/>
      <c r="Y76" s="23">
        <v>120</v>
      </c>
      <c r="Z76" s="27">
        <f t="shared" si="22"/>
        <v>75.276</v>
      </c>
      <c r="AA76" s="14">
        <f t="shared" si="23"/>
        <v>285</v>
      </c>
      <c r="AB76" s="27">
        <f t="shared" si="24"/>
        <v>178.7805</v>
      </c>
      <c r="AC76" s="14">
        <v>175</v>
      </c>
      <c r="AD76" s="14">
        <v>190</v>
      </c>
      <c r="AE76" s="14">
        <v>200</v>
      </c>
      <c r="AF76" s="24"/>
      <c r="AG76" s="23">
        <v>200</v>
      </c>
      <c r="AH76" s="21">
        <f t="shared" si="25"/>
        <v>125.46</v>
      </c>
      <c r="AI76" s="14">
        <f t="shared" si="26"/>
        <v>485</v>
      </c>
      <c r="AJ76" s="27">
        <f t="shared" si="27"/>
        <v>304.2405</v>
      </c>
      <c r="AK76" s="14"/>
      <c r="AL76" s="14" t="s">
        <v>214</v>
      </c>
      <c r="AM76" s="14">
        <v>5</v>
      </c>
    </row>
    <row r="77" spans="1:39" ht="12.75">
      <c r="A77" s="14">
        <v>12</v>
      </c>
      <c r="B77" s="14">
        <v>1</v>
      </c>
      <c r="C77" s="14" t="s">
        <v>32</v>
      </c>
      <c r="D77" s="14" t="s">
        <v>31</v>
      </c>
      <c r="E77" s="14">
        <v>82.5</v>
      </c>
      <c r="F77" s="14" t="s">
        <v>107</v>
      </c>
      <c r="G77" s="14" t="s">
        <v>108</v>
      </c>
      <c r="H77" s="14" t="s">
        <v>109</v>
      </c>
      <c r="I77" s="14" t="s">
        <v>110</v>
      </c>
      <c r="J77" s="14" t="s">
        <v>109</v>
      </c>
      <c r="K77" s="25">
        <v>36369</v>
      </c>
      <c r="L77" s="26" t="s">
        <v>35</v>
      </c>
      <c r="M77" s="20">
        <v>80.15</v>
      </c>
      <c r="N77" s="27">
        <v>0.6697</v>
      </c>
      <c r="O77" s="22">
        <v>150</v>
      </c>
      <c r="P77" s="14">
        <v>160</v>
      </c>
      <c r="Q77" s="14">
        <v>170</v>
      </c>
      <c r="R77" s="24"/>
      <c r="S77" s="23">
        <v>170</v>
      </c>
      <c r="T77" s="27">
        <f t="shared" si="21"/>
        <v>113.84899999999999</v>
      </c>
      <c r="U77" s="14">
        <v>110</v>
      </c>
      <c r="V77" s="14">
        <v>120</v>
      </c>
      <c r="W77" s="23">
        <v>0</v>
      </c>
      <c r="X77" s="24"/>
      <c r="Y77" s="23">
        <v>120</v>
      </c>
      <c r="Z77" s="27">
        <f t="shared" si="22"/>
        <v>80.36399999999999</v>
      </c>
      <c r="AA77" s="14">
        <f t="shared" si="23"/>
        <v>290</v>
      </c>
      <c r="AB77" s="27">
        <f t="shared" si="24"/>
        <v>194.213</v>
      </c>
      <c r="AC77" s="14">
        <v>160</v>
      </c>
      <c r="AD77" s="14">
        <v>170</v>
      </c>
      <c r="AE77" s="14">
        <v>180</v>
      </c>
      <c r="AF77" s="24"/>
      <c r="AG77" s="23">
        <v>180</v>
      </c>
      <c r="AH77" s="21">
        <f t="shared" si="25"/>
        <v>120.54599999999999</v>
      </c>
      <c r="AI77" s="14">
        <f t="shared" si="26"/>
        <v>470</v>
      </c>
      <c r="AJ77" s="27">
        <f t="shared" si="27"/>
        <v>314.75899999999996</v>
      </c>
      <c r="AK77" s="14"/>
      <c r="AL77" s="14"/>
      <c r="AM77" s="14">
        <v>12</v>
      </c>
    </row>
    <row r="78" spans="1:39" ht="12.75">
      <c r="A78" s="14">
        <v>12</v>
      </c>
      <c r="B78" s="14">
        <v>1</v>
      </c>
      <c r="C78" s="14" t="s">
        <v>32</v>
      </c>
      <c r="D78" s="14" t="s">
        <v>31</v>
      </c>
      <c r="E78" s="14">
        <v>90</v>
      </c>
      <c r="F78" s="14" t="s">
        <v>69</v>
      </c>
      <c r="G78" s="14" t="s">
        <v>80</v>
      </c>
      <c r="H78" s="14" t="s">
        <v>68</v>
      </c>
      <c r="I78" s="14" t="s">
        <v>68</v>
      </c>
      <c r="J78" s="14" t="s">
        <v>20</v>
      </c>
      <c r="K78" s="16">
        <v>21869</v>
      </c>
      <c r="L78" s="24" t="s">
        <v>44</v>
      </c>
      <c r="M78" s="20">
        <v>87.2</v>
      </c>
      <c r="N78" s="27">
        <v>0.8834</v>
      </c>
      <c r="O78" s="22">
        <v>210</v>
      </c>
      <c r="P78" s="14">
        <v>215</v>
      </c>
      <c r="Q78" s="14">
        <v>0</v>
      </c>
      <c r="R78" s="24"/>
      <c r="S78" s="23">
        <v>215</v>
      </c>
      <c r="T78" s="27">
        <f t="shared" si="21"/>
        <v>189.93099999999998</v>
      </c>
      <c r="U78" s="14">
        <v>125</v>
      </c>
      <c r="V78" s="14">
        <v>130</v>
      </c>
      <c r="W78" s="23">
        <v>0</v>
      </c>
      <c r="X78" s="24"/>
      <c r="Y78" s="23">
        <v>130</v>
      </c>
      <c r="Z78" s="27">
        <f t="shared" si="22"/>
        <v>114.842</v>
      </c>
      <c r="AA78" s="14">
        <f t="shared" si="23"/>
        <v>345</v>
      </c>
      <c r="AB78" s="27">
        <f t="shared" si="24"/>
        <v>304.77299999999997</v>
      </c>
      <c r="AC78" s="22">
        <v>200</v>
      </c>
      <c r="AD78" s="14">
        <v>210</v>
      </c>
      <c r="AE78" s="14">
        <v>220</v>
      </c>
      <c r="AF78" s="24"/>
      <c r="AG78" s="23">
        <v>220</v>
      </c>
      <c r="AH78" s="21">
        <f t="shared" si="25"/>
        <v>194.34799999999998</v>
      </c>
      <c r="AI78" s="14">
        <f t="shared" si="26"/>
        <v>565</v>
      </c>
      <c r="AJ78" s="27">
        <f t="shared" si="27"/>
        <v>499.121</v>
      </c>
      <c r="AK78" s="14" t="s">
        <v>176</v>
      </c>
      <c r="AL78" s="14"/>
      <c r="AM78" s="14">
        <v>27</v>
      </c>
    </row>
    <row r="79" spans="1:39" ht="12.75">
      <c r="A79" s="14">
        <v>12</v>
      </c>
      <c r="B79" s="14">
        <v>1</v>
      </c>
      <c r="C79" s="14" t="s">
        <v>32</v>
      </c>
      <c r="D79" s="14" t="s">
        <v>31</v>
      </c>
      <c r="E79" s="14">
        <v>90</v>
      </c>
      <c r="F79" s="14" t="s">
        <v>70</v>
      </c>
      <c r="G79" s="14" t="s">
        <v>80</v>
      </c>
      <c r="H79" s="14" t="s">
        <v>68</v>
      </c>
      <c r="I79" s="14" t="s">
        <v>68</v>
      </c>
      <c r="J79" s="14" t="s">
        <v>20</v>
      </c>
      <c r="K79" s="25">
        <v>29569</v>
      </c>
      <c r="L79" s="26" t="s">
        <v>19</v>
      </c>
      <c r="M79" s="20">
        <v>86.5</v>
      </c>
      <c r="N79" s="27">
        <v>0.6</v>
      </c>
      <c r="O79" s="22">
        <v>190</v>
      </c>
      <c r="P79" s="14">
        <v>200</v>
      </c>
      <c r="Q79" s="14">
        <v>205</v>
      </c>
      <c r="R79" s="24"/>
      <c r="S79" s="23">
        <v>205</v>
      </c>
      <c r="T79" s="27">
        <f t="shared" si="21"/>
        <v>123</v>
      </c>
      <c r="U79" s="14">
        <v>130</v>
      </c>
      <c r="V79" s="14">
        <v>140</v>
      </c>
      <c r="W79" s="14">
        <v>145</v>
      </c>
      <c r="X79" s="24"/>
      <c r="Y79" s="23">
        <v>145</v>
      </c>
      <c r="Z79" s="27">
        <f t="shared" si="22"/>
        <v>87</v>
      </c>
      <c r="AA79" s="14">
        <f t="shared" si="23"/>
        <v>350</v>
      </c>
      <c r="AB79" s="27">
        <f t="shared" si="24"/>
        <v>210</v>
      </c>
      <c r="AC79" s="22">
        <v>200</v>
      </c>
      <c r="AD79" s="14">
        <v>210</v>
      </c>
      <c r="AE79" s="14">
        <v>220</v>
      </c>
      <c r="AF79" s="24"/>
      <c r="AG79" s="23">
        <v>220</v>
      </c>
      <c r="AH79" s="21">
        <f t="shared" si="25"/>
        <v>132</v>
      </c>
      <c r="AI79" s="14">
        <f t="shared" si="26"/>
        <v>570</v>
      </c>
      <c r="AJ79" s="27">
        <f t="shared" si="27"/>
        <v>342</v>
      </c>
      <c r="AK79" s="14"/>
      <c r="AL79" s="14"/>
      <c r="AM79" s="14">
        <v>12</v>
      </c>
    </row>
    <row r="80" spans="1:39" ht="12.75">
      <c r="A80" s="14">
        <v>5</v>
      </c>
      <c r="B80" s="14">
        <v>2</v>
      </c>
      <c r="C80" s="14" t="s">
        <v>32</v>
      </c>
      <c r="D80" s="14" t="s">
        <v>31</v>
      </c>
      <c r="E80" s="14">
        <v>90</v>
      </c>
      <c r="F80" s="14" t="s">
        <v>91</v>
      </c>
      <c r="G80" s="14" t="s">
        <v>92</v>
      </c>
      <c r="H80" s="14" t="s">
        <v>92</v>
      </c>
      <c r="I80" s="14" t="s">
        <v>56</v>
      </c>
      <c r="J80" s="14" t="s">
        <v>20</v>
      </c>
      <c r="K80" s="25">
        <v>33154</v>
      </c>
      <c r="L80" s="26" t="s">
        <v>19</v>
      </c>
      <c r="M80" s="20">
        <v>89.05</v>
      </c>
      <c r="N80" s="27">
        <v>0.5889</v>
      </c>
      <c r="O80" s="22">
        <v>160</v>
      </c>
      <c r="P80" s="31">
        <v>180</v>
      </c>
      <c r="Q80" s="14">
        <v>180</v>
      </c>
      <c r="R80" s="24"/>
      <c r="S80" s="23">
        <v>180</v>
      </c>
      <c r="T80" s="27">
        <f t="shared" si="21"/>
        <v>106.002</v>
      </c>
      <c r="U80" s="14">
        <v>120</v>
      </c>
      <c r="V80" s="14">
        <v>140</v>
      </c>
      <c r="W80" s="31">
        <v>150</v>
      </c>
      <c r="X80" s="24"/>
      <c r="Y80" s="23">
        <v>140</v>
      </c>
      <c r="Z80" s="27">
        <f t="shared" si="22"/>
        <v>82.446</v>
      </c>
      <c r="AA80" s="14">
        <f t="shared" si="23"/>
        <v>320</v>
      </c>
      <c r="AB80" s="27">
        <f t="shared" si="24"/>
        <v>188.44799999999998</v>
      </c>
      <c r="AC80" s="14">
        <v>180</v>
      </c>
      <c r="AD80" s="14">
        <v>210</v>
      </c>
      <c r="AE80" s="31">
        <v>220</v>
      </c>
      <c r="AF80" s="24"/>
      <c r="AG80" s="23">
        <v>210</v>
      </c>
      <c r="AH80" s="21">
        <f t="shared" si="25"/>
        <v>123.669</v>
      </c>
      <c r="AI80" s="14">
        <f t="shared" si="26"/>
        <v>530</v>
      </c>
      <c r="AJ80" s="27">
        <f t="shared" si="27"/>
        <v>312.11699999999996</v>
      </c>
      <c r="AK80" s="14"/>
      <c r="AL80" s="14"/>
      <c r="AM80" s="14">
        <v>5</v>
      </c>
    </row>
    <row r="81" spans="1:39" ht="12.75">
      <c r="A81" s="14">
        <v>12</v>
      </c>
      <c r="B81" s="14">
        <v>1</v>
      </c>
      <c r="C81" s="14" t="s">
        <v>32</v>
      </c>
      <c r="D81" s="14" t="s">
        <v>31</v>
      </c>
      <c r="E81" s="14">
        <v>100</v>
      </c>
      <c r="F81" s="14" t="s">
        <v>112</v>
      </c>
      <c r="G81" s="14" t="s">
        <v>49</v>
      </c>
      <c r="H81" s="14" t="s">
        <v>41</v>
      </c>
      <c r="I81" s="14" t="s">
        <v>41</v>
      </c>
      <c r="J81" s="14" t="s">
        <v>20</v>
      </c>
      <c r="K81" s="16">
        <v>23859</v>
      </c>
      <c r="L81" s="24" t="s">
        <v>36</v>
      </c>
      <c r="M81" s="20">
        <v>98.2</v>
      </c>
      <c r="N81" s="27">
        <v>0.7156</v>
      </c>
      <c r="O81" s="22">
        <v>210</v>
      </c>
      <c r="P81" s="14">
        <v>230</v>
      </c>
      <c r="Q81" s="31">
        <v>240</v>
      </c>
      <c r="R81" s="24"/>
      <c r="S81" s="23">
        <v>230</v>
      </c>
      <c r="T81" s="27">
        <f t="shared" si="21"/>
        <v>164.588</v>
      </c>
      <c r="U81" s="31">
        <v>170</v>
      </c>
      <c r="V81" s="14">
        <v>170</v>
      </c>
      <c r="W81" s="31">
        <v>180</v>
      </c>
      <c r="X81" s="24"/>
      <c r="Y81" s="23">
        <v>170</v>
      </c>
      <c r="Z81" s="27">
        <f t="shared" si="22"/>
        <v>121.652</v>
      </c>
      <c r="AA81" s="14">
        <f t="shared" si="23"/>
        <v>400</v>
      </c>
      <c r="AB81" s="27">
        <f t="shared" si="24"/>
        <v>286.24</v>
      </c>
      <c r="AC81" s="14">
        <v>210</v>
      </c>
      <c r="AD81" s="14">
        <v>235</v>
      </c>
      <c r="AE81" s="31">
        <v>250</v>
      </c>
      <c r="AF81" s="24"/>
      <c r="AG81" s="23">
        <v>235</v>
      </c>
      <c r="AH81" s="21">
        <f t="shared" si="25"/>
        <v>168.166</v>
      </c>
      <c r="AI81" s="14">
        <f t="shared" si="26"/>
        <v>635</v>
      </c>
      <c r="AJ81" s="27">
        <f t="shared" si="27"/>
        <v>454.406</v>
      </c>
      <c r="AK81" s="14" t="s">
        <v>177</v>
      </c>
      <c r="AL81" s="14"/>
      <c r="AM81" s="14">
        <v>21</v>
      </c>
    </row>
    <row r="82" spans="1:39" ht="12.75">
      <c r="A82" s="14">
        <v>12</v>
      </c>
      <c r="B82" s="14">
        <v>1</v>
      </c>
      <c r="C82" s="14" t="s">
        <v>32</v>
      </c>
      <c r="D82" s="14" t="s">
        <v>31</v>
      </c>
      <c r="E82" s="14">
        <v>100</v>
      </c>
      <c r="F82" s="14" t="s">
        <v>124</v>
      </c>
      <c r="G82" s="14" t="s">
        <v>49</v>
      </c>
      <c r="H82" s="14" t="s">
        <v>41</v>
      </c>
      <c r="I82" s="14" t="s">
        <v>41</v>
      </c>
      <c r="J82" s="14" t="s">
        <v>20</v>
      </c>
      <c r="K82" s="25">
        <v>32741</v>
      </c>
      <c r="L82" s="24" t="s">
        <v>19</v>
      </c>
      <c r="M82" s="20">
        <v>98.05</v>
      </c>
      <c r="N82" s="27">
        <v>0.5589</v>
      </c>
      <c r="O82" s="22">
        <v>220</v>
      </c>
      <c r="P82" s="22">
        <v>235</v>
      </c>
      <c r="Q82" s="22">
        <v>245</v>
      </c>
      <c r="R82" s="24"/>
      <c r="S82" s="23">
        <v>245</v>
      </c>
      <c r="T82" s="27">
        <f t="shared" si="21"/>
        <v>136.9305</v>
      </c>
      <c r="U82" s="14">
        <v>160</v>
      </c>
      <c r="V82" s="14">
        <v>170</v>
      </c>
      <c r="W82" s="14">
        <v>175</v>
      </c>
      <c r="X82" s="24"/>
      <c r="Y82" s="23">
        <v>175</v>
      </c>
      <c r="Z82" s="27">
        <f t="shared" si="22"/>
        <v>97.80749999999999</v>
      </c>
      <c r="AA82" s="14">
        <f t="shared" si="23"/>
        <v>420</v>
      </c>
      <c r="AB82" s="27">
        <f t="shared" si="24"/>
        <v>234.73799999999997</v>
      </c>
      <c r="AC82" s="14">
        <v>250</v>
      </c>
      <c r="AD82" s="14">
        <v>270</v>
      </c>
      <c r="AE82" s="14">
        <v>292.5</v>
      </c>
      <c r="AF82" s="24"/>
      <c r="AG82" s="23">
        <v>292.5</v>
      </c>
      <c r="AH82" s="21">
        <f t="shared" si="25"/>
        <v>163.47824999999997</v>
      </c>
      <c r="AI82" s="14">
        <f t="shared" si="26"/>
        <v>712.5</v>
      </c>
      <c r="AJ82" s="27">
        <f t="shared" si="27"/>
        <v>398.21624999999995</v>
      </c>
      <c r="AK82" s="14" t="s">
        <v>172</v>
      </c>
      <c r="AL82" s="14"/>
      <c r="AM82" s="14">
        <v>48</v>
      </c>
    </row>
    <row r="83" spans="1:39" ht="12.75">
      <c r="A83" s="14">
        <v>5</v>
      </c>
      <c r="B83" s="14">
        <v>2</v>
      </c>
      <c r="C83" s="14" t="s">
        <v>32</v>
      </c>
      <c r="D83" s="14" t="s">
        <v>31</v>
      </c>
      <c r="E83" s="14">
        <v>100</v>
      </c>
      <c r="F83" s="14" t="s">
        <v>125</v>
      </c>
      <c r="G83" s="14" t="s">
        <v>126</v>
      </c>
      <c r="H83" s="14" t="s">
        <v>126</v>
      </c>
      <c r="I83" s="14" t="s">
        <v>52</v>
      </c>
      <c r="J83" s="14" t="s">
        <v>20</v>
      </c>
      <c r="K83" s="25">
        <v>33927</v>
      </c>
      <c r="L83" s="26" t="s">
        <v>19</v>
      </c>
      <c r="M83" s="20">
        <v>98.9</v>
      </c>
      <c r="N83" s="27">
        <v>0.5568</v>
      </c>
      <c r="O83" s="22">
        <v>230</v>
      </c>
      <c r="P83" s="22">
        <v>240</v>
      </c>
      <c r="Q83" s="14">
        <v>250</v>
      </c>
      <c r="R83" s="24"/>
      <c r="S83" s="23">
        <v>250</v>
      </c>
      <c r="T83" s="27">
        <f t="shared" si="21"/>
        <v>139.2</v>
      </c>
      <c r="U83" s="14">
        <v>170</v>
      </c>
      <c r="V83" s="14">
        <v>180</v>
      </c>
      <c r="W83" s="14">
        <v>190</v>
      </c>
      <c r="X83" s="24"/>
      <c r="Y83" s="23">
        <v>190</v>
      </c>
      <c r="Z83" s="27">
        <f t="shared" si="22"/>
        <v>105.79199999999999</v>
      </c>
      <c r="AA83" s="14">
        <f t="shared" si="23"/>
        <v>440</v>
      </c>
      <c r="AB83" s="27">
        <f t="shared" si="24"/>
        <v>244.992</v>
      </c>
      <c r="AC83" s="14">
        <v>230</v>
      </c>
      <c r="AD83" s="14">
        <v>250</v>
      </c>
      <c r="AE83" s="14">
        <v>272.5</v>
      </c>
      <c r="AF83" s="24"/>
      <c r="AG83" s="23">
        <v>272.5</v>
      </c>
      <c r="AH83" s="21">
        <f t="shared" si="25"/>
        <v>151.72799999999998</v>
      </c>
      <c r="AI83" s="14">
        <f t="shared" si="26"/>
        <v>712.5</v>
      </c>
      <c r="AJ83" s="27">
        <f t="shared" si="27"/>
        <v>396.71999999999997</v>
      </c>
      <c r="AK83" s="14" t="s">
        <v>173</v>
      </c>
      <c r="AL83" s="14" t="s">
        <v>169</v>
      </c>
      <c r="AM83" s="14">
        <v>20</v>
      </c>
    </row>
    <row r="84" spans="1:39" ht="12.75">
      <c r="A84" s="14">
        <v>3</v>
      </c>
      <c r="B84" s="14">
        <v>3</v>
      </c>
      <c r="C84" s="14" t="s">
        <v>32</v>
      </c>
      <c r="D84" s="14" t="s">
        <v>31</v>
      </c>
      <c r="E84" s="14">
        <v>100</v>
      </c>
      <c r="F84" s="14" t="s">
        <v>112</v>
      </c>
      <c r="G84" s="14" t="s">
        <v>49</v>
      </c>
      <c r="H84" s="14" t="s">
        <v>41</v>
      </c>
      <c r="I84" s="14" t="s">
        <v>41</v>
      </c>
      <c r="J84" s="14" t="s">
        <v>20</v>
      </c>
      <c r="K84" s="16">
        <v>23859</v>
      </c>
      <c r="L84" s="24" t="s">
        <v>19</v>
      </c>
      <c r="M84" s="20">
        <v>98.2</v>
      </c>
      <c r="N84" s="27">
        <v>0.5586</v>
      </c>
      <c r="O84" s="22">
        <v>210</v>
      </c>
      <c r="P84" s="14">
        <v>230</v>
      </c>
      <c r="Q84" s="31">
        <v>240</v>
      </c>
      <c r="R84" s="24"/>
      <c r="S84" s="23">
        <v>230</v>
      </c>
      <c r="T84" s="27">
        <f t="shared" si="21"/>
        <v>128.478</v>
      </c>
      <c r="U84" s="31">
        <v>170</v>
      </c>
      <c r="V84" s="14">
        <v>170</v>
      </c>
      <c r="W84" s="31">
        <v>180</v>
      </c>
      <c r="X84" s="24"/>
      <c r="Y84" s="23">
        <v>170</v>
      </c>
      <c r="Z84" s="27">
        <f t="shared" si="22"/>
        <v>94.962</v>
      </c>
      <c r="AA84" s="14">
        <f t="shared" si="23"/>
        <v>400</v>
      </c>
      <c r="AB84" s="27">
        <f t="shared" si="24"/>
        <v>223.44</v>
      </c>
      <c r="AC84" s="14">
        <v>210</v>
      </c>
      <c r="AD84" s="14">
        <v>235</v>
      </c>
      <c r="AE84" s="31">
        <v>250</v>
      </c>
      <c r="AF84" s="24"/>
      <c r="AG84" s="23">
        <v>235</v>
      </c>
      <c r="AH84" s="21">
        <f t="shared" si="25"/>
        <v>131.271</v>
      </c>
      <c r="AI84" s="14">
        <f t="shared" si="26"/>
        <v>635</v>
      </c>
      <c r="AJ84" s="27">
        <f t="shared" si="27"/>
        <v>354.711</v>
      </c>
      <c r="AK84" s="14"/>
      <c r="AL84" s="14"/>
      <c r="AM84" s="14">
        <v>3</v>
      </c>
    </row>
    <row r="85" spans="1:39" ht="12.75">
      <c r="A85" s="14">
        <v>2</v>
      </c>
      <c r="B85" s="14">
        <v>4</v>
      </c>
      <c r="C85" s="14" t="s">
        <v>32</v>
      </c>
      <c r="D85" s="14" t="s">
        <v>31</v>
      </c>
      <c r="E85" s="14">
        <v>100</v>
      </c>
      <c r="F85" s="14" t="s">
        <v>119</v>
      </c>
      <c r="G85" s="14" t="s">
        <v>55</v>
      </c>
      <c r="H85" s="14" t="s">
        <v>55</v>
      </c>
      <c r="I85" s="14" t="s">
        <v>56</v>
      </c>
      <c r="J85" s="14" t="s">
        <v>20</v>
      </c>
      <c r="K85" s="25">
        <v>31201</v>
      </c>
      <c r="L85" s="26" t="s">
        <v>19</v>
      </c>
      <c r="M85" s="20">
        <v>92</v>
      </c>
      <c r="N85" s="27">
        <v>0.5779</v>
      </c>
      <c r="O85" s="22">
        <v>125</v>
      </c>
      <c r="P85" s="14">
        <v>142.5</v>
      </c>
      <c r="Q85" s="31">
        <v>145</v>
      </c>
      <c r="R85" s="24"/>
      <c r="S85" s="23">
        <v>142.5</v>
      </c>
      <c r="T85" s="27">
        <f t="shared" si="21"/>
        <v>82.35074999999999</v>
      </c>
      <c r="U85" s="14">
        <v>85</v>
      </c>
      <c r="V85" s="14">
        <v>95</v>
      </c>
      <c r="W85" s="14">
        <v>100</v>
      </c>
      <c r="X85" s="24"/>
      <c r="Y85" s="23">
        <v>100</v>
      </c>
      <c r="Z85" s="27">
        <f t="shared" si="22"/>
        <v>57.79</v>
      </c>
      <c r="AA85" s="14">
        <f t="shared" si="23"/>
        <v>242.5</v>
      </c>
      <c r="AB85" s="27">
        <f t="shared" si="24"/>
        <v>140.14075</v>
      </c>
      <c r="AC85" s="14">
        <v>165</v>
      </c>
      <c r="AD85" s="14">
        <v>175</v>
      </c>
      <c r="AE85" s="14">
        <v>180</v>
      </c>
      <c r="AF85" s="24"/>
      <c r="AG85" s="23">
        <v>180</v>
      </c>
      <c r="AH85" s="21">
        <f t="shared" si="25"/>
        <v>104.02199999999999</v>
      </c>
      <c r="AI85" s="14">
        <f t="shared" si="26"/>
        <v>422.5</v>
      </c>
      <c r="AJ85" s="27">
        <f t="shared" si="27"/>
        <v>244.16275</v>
      </c>
      <c r="AK85" s="14"/>
      <c r="AL85" s="14"/>
      <c r="AM85" s="14">
        <v>2</v>
      </c>
    </row>
    <row r="86" spans="1:39" ht="12.75">
      <c r="A86" s="14">
        <v>12</v>
      </c>
      <c r="B86" s="14">
        <v>1</v>
      </c>
      <c r="C86" s="14" t="s">
        <v>32</v>
      </c>
      <c r="D86" s="14" t="s">
        <v>31</v>
      </c>
      <c r="E86" s="14">
        <v>110</v>
      </c>
      <c r="F86" s="14" t="s">
        <v>152</v>
      </c>
      <c r="G86" s="14" t="s">
        <v>153</v>
      </c>
      <c r="H86" s="14" t="s">
        <v>153</v>
      </c>
      <c r="I86" s="14" t="s">
        <v>56</v>
      </c>
      <c r="J86" s="14" t="s">
        <v>20</v>
      </c>
      <c r="K86" s="25">
        <v>34863</v>
      </c>
      <c r="L86" s="26" t="s">
        <v>30</v>
      </c>
      <c r="M86" s="20">
        <v>104.95</v>
      </c>
      <c r="N86" s="27">
        <v>0.5491</v>
      </c>
      <c r="O86" s="22">
        <v>170</v>
      </c>
      <c r="P86" s="14">
        <v>185</v>
      </c>
      <c r="Q86" s="14">
        <v>190</v>
      </c>
      <c r="R86" s="24"/>
      <c r="S86" s="23">
        <v>190</v>
      </c>
      <c r="T86" s="27">
        <f t="shared" si="21"/>
        <v>104.32900000000001</v>
      </c>
      <c r="U86" s="14">
        <v>160</v>
      </c>
      <c r="V86" s="31">
        <v>170</v>
      </c>
      <c r="W86" s="14">
        <v>172.5</v>
      </c>
      <c r="X86" s="24"/>
      <c r="Y86" s="23">
        <v>172.5</v>
      </c>
      <c r="Z86" s="27">
        <f t="shared" si="22"/>
        <v>94.71975</v>
      </c>
      <c r="AA86" s="14">
        <f t="shared" si="23"/>
        <v>362.5</v>
      </c>
      <c r="AB86" s="27">
        <f t="shared" si="24"/>
        <v>199.04875</v>
      </c>
      <c r="AC86" s="14">
        <v>210</v>
      </c>
      <c r="AD86" s="14">
        <v>230</v>
      </c>
      <c r="AE86" s="14">
        <v>250</v>
      </c>
      <c r="AF86" s="24"/>
      <c r="AG86" s="23">
        <v>250</v>
      </c>
      <c r="AH86" s="21">
        <f t="shared" si="25"/>
        <v>137.275</v>
      </c>
      <c r="AI86" s="14">
        <f t="shared" si="26"/>
        <v>612.5</v>
      </c>
      <c r="AJ86" s="27">
        <f t="shared" si="27"/>
        <v>336.32375</v>
      </c>
      <c r="AK86" s="14"/>
      <c r="AL86" s="14"/>
      <c r="AM86" s="14">
        <v>12</v>
      </c>
    </row>
    <row r="87" spans="1:39" ht="12.75">
      <c r="A87" s="14">
        <v>12</v>
      </c>
      <c r="B87" s="14">
        <v>1</v>
      </c>
      <c r="C87" s="14" t="s">
        <v>32</v>
      </c>
      <c r="D87" s="14" t="s">
        <v>31</v>
      </c>
      <c r="E87" s="14">
        <v>110</v>
      </c>
      <c r="F87" s="14" t="s">
        <v>47</v>
      </c>
      <c r="G87" s="14" t="s">
        <v>33</v>
      </c>
      <c r="H87" s="14" t="s">
        <v>22</v>
      </c>
      <c r="I87" s="14" t="s">
        <v>22</v>
      </c>
      <c r="J87" s="14" t="s">
        <v>20</v>
      </c>
      <c r="K87" s="16">
        <v>25847</v>
      </c>
      <c r="L87" s="24" t="s">
        <v>27</v>
      </c>
      <c r="M87" s="20">
        <v>108.3</v>
      </c>
      <c r="N87" s="27">
        <v>0.5882</v>
      </c>
      <c r="O87" s="22">
        <v>150</v>
      </c>
      <c r="P87" s="14">
        <v>165</v>
      </c>
      <c r="Q87" s="14">
        <v>180</v>
      </c>
      <c r="R87" s="24"/>
      <c r="S87" s="23">
        <v>180</v>
      </c>
      <c r="T87" s="27">
        <f t="shared" si="21"/>
        <v>105.87599999999999</v>
      </c>
      <c r="U87" s="14">
        <v>100</v>
      </c>
      <c r="V87" s="14">
        <v>110</v>
      </c>
      <c r="W87" s="14">
        <v>117.5</v>
      </c>
      <c r="X87" s="24"/>
      <c r="Y87" s="23">
        <v>117.5</v>
      </c>
      <c r="Z87" s="27">
        <f t="shared" si="22"/>
        <v>69.11349999999999</v>
      </c>
      <c r="AA87" s="14">
        <f t="shared" si="23"/>
        <v>297.5</v>
      </c>
      <c r="AB87" s="27">
        <f t="shared" si="24"/>
        <v>174.9895</v>
      </c>
      <c r="AC87" s="14">
        <v>155</v>
      </c>
      <c r="AD87" s="14">
        <v>170</v>
      </c>
      <c r="AE87" s="14">
        <v>180</v>
      </c>
      <c r="AF87" s="24"/>
      <c r="AG87" s="23">
        <v>180</v>
      </c>
      <c r="AH87" s="21">
        <f t="shared" si="25"/>
        <v>105.87599999999999</v>
      </c>
      <c r="AI87" s="14">
        <f t="shared" si="26"/>
        <v>477.5</v>
      </c>
      <c r="AJ87" s="27">
        <f t="shared" si="27"/>
        <v>280.8655</v>
      </c>
      <c r="AK87" s="14"/>
      <c r="AL87" s="14"/>
      <c r="AM87" s="14">
        <v>12</v>
      </c>
    </row>
    <row r="88" spans="1:39" ht="12.75">
      <c r="A88" s="14">
        <v>12</v>
      </c>
      <c r="B88" s="14">
        <v>1</v>
      </c>
      <c r="C88" s="14" t="s">
        <v>32</v>
      </c>
      <c r="D88" s="14" t="s">
        <v>31</v>
      </c>
      <c r="E88" s="14">
        <v>125</v>
      </c>
      <c r="F88" s="14" t="s">
        <v>73</v>
      </c>
      <c r="G88" s="14" t="s">
        <v>80</v>
      </c>
      <c r="H88" s="14" t="s">
        <v>68</v>
      </c>
      <c r="I88" s="14" t="s">
        <v>68</v>
      </c>
      <c r="J88" s="14" t="s">
        <v>20</v>
      </c>
      <c r="K88" s="25">
        <v>23671</v>
      </c>
      <c r="L88" s="26" t="s">
        <v>36</v>
      </c>
      <c r="M88" s="20">
        <v>117.9</v>
      </c>
      <c r="N88" s="27">
        <v>0.6775</v>
      </c>
      <c r="O88" s="31">
        <v>180</v>
      </c>
      <c r="P88" s="14">
        <v>180</v>
      </c>
      <c r="Q88" s="14">
        <v>190</v>
      </c>
      <c r="R88" s="24"/>
      <c r="S88" s="23">
        <v>190</v>
      </c>
      <c r="T88" s="27">
        <f t="shared" si="21"/>
        <v>128.725</v>
      </c>
      <c r="U88" s="14">
        <v>130</v>
      </c>
      <c r="V88" s="14">
        <v>140</v>
      </c>
      <c r="W88" s="14">
        <v>150</v>
      </c>
      <c r="X88" s="24"/>
      <c r="Y88" s="23">
        <v>150</v>
      </c>
      <c r="Z88" s="27">
        <f t="shared" si="22"/>
        <v>101.625</v>
      </c>
      <c r="AA88" s="14">
        <f t="shared" si="23"/>
        <v>340</v>
      </c>
      <c r="AB88" s="27">
        <f t="shared" si="24"/>
        <v>230.35</v>
      </c>
      <c r="AC88" s="22">
        <v>180</v>
      </c>
      <c r="AD88" s="14">
        <v>200</v>
      </c>
      <c r="AE88" s="14">
        <v>210</v>
      </c>
      <c r="AF88" s="24"/>
      <c r="AG88" s="23">
        <v>210</v>
      </c>
      <c r="AH88" s="21">
        <f t="shared" si="25"/>
        <v>142.275</v>
      </c>
      <c r="AI88" s="14">
        <f t="shared" si="26"/>
        <v>550</v>
      </c>
      <c r="AJ88" s="27">
        <f t="shared" si="27"/>
        <v>372.625</v>
      </c>
      <c r="AK88" s="14"/>
      <c r="AL88" s="14"/>
      <c r="AM88" s="14">
        <v>12</v>
      </c>
    </row>
    <row r="89" spans="1:39" ht="12.75">
      <c r="A89" s="14">
        <v>12</v>
      </c>
      <c r="B89" s="14">
        <v>1</v>
      </c>
      <c r="C89" s="14" t="s">
        <v>32</v>
      </c>
      <c r="D89" s="14" t="s">
        <v>31</v>
      </c>
      <c r="E89" s="14">
        <v>125</v>
      </c>
      <c r="F89" s="14" t="s">
        <v>127</v>
      </c>
      <c r="G89" s="14" t="s">
        <v>126</v>
      </c>
      <c r="H89" s="14" t="s">
        <v>126</v>
      </c>
      <c r="I89" s="14" t="s">
        <v>52</v>
      </c>
      <c r="J89" s="14" t="s">
        <v>20</v>
      </c>
      <c r="K89" s="25">
        <v>35117</v>
      </c>
      <c r="L89" s="24" t="s">
        <v>19</v>
      </c>
      <c r="M89" s="20">
        <v>120.75</v>
      </c>
      <c r="N89" s="27">
        <v>0.5315</v>
      </c>
      <c r="O89" s="22">
        <v>220</v>
      </c>
      <c r="P89" s="14">
        <v>230</v>
      </c>
      <c r="Q89" s="14">
        <v>240</v>
      </c>
      <c r="R89" s="24"/>
      <c r="S89" s="23">
        <v>240</v>
      </c>
      <c r="T89" s="27">
        <f t="shared" si="21"/>
        <v>127.55999999999999</v>
      </c>
      <c r="U89" s="14">
        <v>190</v>
      </c>
      <c r="V89" s="31">
        <v>202.5</v>
      </c>
      <c r="W89" s="14">
        <v>202.5</v>
      </c>
      <c r="X89" s="24"/>
      <c r="Y89" s="23">
        <v>202.5</v>
      </c>
      <c r="Z89" s="27">
        <f t="shared" si="22"/>
        <v>107.62875</v>
      </c>
      <c r="AA89" s="14">
        <f t="shared" si="23"/>
        <v>442.5</v>
      </c>
      <c r="AB89" s="27">
        <f t="shared" si="24"/>
        <v>235.18875</v>
      </c>
      <c r="AC89" s="14">
        <v>230</v>
      </c>
      <c r="AD89" s="14">
        <v>250</v>
      </c>
      <c r="AE89" s="14">
        <v>270</v>
      </c>
      <c r="AF89" s="24"/>
      <c r="AG89" s="23">
        <v>270</v>
      </c>
      <c r="AH89" s="21">
        <f t="shared" si="25"/>
        <v>143.505</v>
      </c>
      <c r="AI89" s="14">
        <f t="shared" si="26"/>
        <v>712.5</v>
      </c>
      <c r="AJ89" s="27">
        <f t="shared" si="27"/>
        <v>378.69374999999997</v>
      </c>
      <c r="AK89" s="14" t="s">
        <v>174</v>
      </c>
      <c r="AL89" s="14" t="s">
        <v>395</v>
      </c>
      <c r="AM89" s="14">
        <v>21</v>
      </c>
    </row>
    <row r="90" spans="1:39" ht="12.75">
      <c r="A90" s="14">
        <v>5</v>
      </c>
      <c r="B90" s="14">
        <v>2</v>
      </c>
      <c r="C90" s="14" t="s">
        <v>32</v>
      </c>
      <c r="D90" s="14" t="s">
        <v>31</v>
      </c>
      <c r="E90" s="14">
        <v>125</v>
      </c>
      <c r="F90" s="14" t="s">
        <v>83</v>
      </c>
      <c r="G90" s="14" t="s">
        <v>55</v>
      </c>
      <c r="H90" s="14" t="s">
        <v>84</v>
      </c>
      <c r="I90" s="14" t="s">
        <v>56</v>
      </c>
      <c r="J90" s="14" t="s">
        <v>20</v>
      </c>
      <c r="K90" s="25">
        <v>31323</v>
      </c>
      <c r="L90" s="26" t="s">
        <v>19</v>
      </c>
      <c r="M90" s="20">
        <v>116.8</v>
      </c>
      <c r="N90" s="27">
        <v>0.5298</v>
      </c>
      <c r="O90" s="22">
        <v>160</v>
      </c>
      <c r="P90" s="14">
        <v>170</v>
      </c>
      <c r="Q90" s="14">
        <v>180</v>
      </c>
      <c r="R90" s="24"/>
      <c r="S90" s="23">
        <v>180</v>
      </c>
      <c r="T90" s="27">
        <f t="shared" si="21"/>
        <v>95.364</v>
      </c>
      <c r="U90" s="14">
        <v>105</v>
      </c>
      <c r="V90" s="14">
        <v>110</v>
      </c>
      <c r="W90" s="14">
        <v>115</v>
      </c>
      <c r="X90" s="24"/>
      <c r="Y90" s="23">
        <v>115</v>
      </c>
      <c r="Z90" s="27">
        <f t="shared" si="22"/>
        <v>60.92700000000001</v>
      </c>
      <c r="AA90" s="14">
        <f t="shared" si="23"/>
        <v>295</v>
      </c>
      <c r="AB90" s="27">
        <f t="shared" si="24"/>
        <v>156.29100000000003</v>
      </c>
      <c r="AC90" s="14">
        <v>200</v>
      </c>
      <c r="AD90" s="31">
        <v>210</v>
      </c>
      <c r="AE90" s="14">
        <v>210</v>
      </c>
      <c r="AF90" s="24"/>
      <c r="AG90" s="23">
        <v>210</v>
      </c>
      <c r="AH90" s="21">
        <f t="shared" si="25"/>
        <v>111.25800000000001</v>
      </c>
      <c r="AI90" s="14">
        <f t="shared" si="26"/>
        <v>505</v>
      </c>
      <c r="AJ90" s="27">
        <f t="shared" si="27"/>
        <v>267.54900000000004</v>
      </c>
      <c r="AK90" s="14"/>
      <c r="AL90" s="14"/>
      <c r="AM90" s="14">
        <v>5</v>
      </c>
    </row>
    <row r="91" spans="1:39" ht="12.75">
      <c r="A91" s="14">
        <v>12</v>
      </c>
      <c r="B91" s="14">
        <v>1</v>
      </c>
      <c r="C91" s="14" t="s">
        <v>32</v>
      </c>
      <c r="D91" s="14" t="s">
        <v>31</v>
      </c>
      <c r="E91" s="14">
        <v>125</v>
      </c>
      <c r="F91" s="14" t="s">
        <v>130</v>
      </c>
      <c r="G91" s="14" t="s">
        <v>131</v>
      </c>
      <c r="H91" s="14" t="s">
        <v>131</v>
      </c>
      <c r="I91" s="14" t="s">
        <v>56</v>
      </c>
      <c r="J91" s="14" t="s">
        <v>20</v>
      </c>
      <c r="K91" s="16">
        <v>36988</v>
      </c>
      <c r="L91" s="24" t="s">
        <v>28</v>
      </c>
      <c r="M91" s="20">
        <v>123.15</v>
      </c>
      <c r="N91" s="27">
        <v>0.5654</v>
      </c>
      <c r="O91" s="22">
        <v>100</v>
      </c>
      <c r="P91" s="14">
        <v>130</v>
      </c>
      <c r="Q91" s="14">
        <v>140</v>
      </c>
      <c r="R91" s="24"/>
      <c r="S91" s="23">
        <v>140</v>
      </c>
      <c r="T91" s="27">
        <f t="shared" si="21"/>
        <v>79.156</v>
      </c>
      <c r="U91" s="14">
        <v>85</v>
      </c>
      <c r="V91" s="14">
        <v>90</v>
      </c>
      <c r="W91" s="14">
        <v>92.5</v>
      </c>
      <c r="X91" s="24"/>
      <c r="Y91" s="23">
        <v>92.5</v>
      </c>
      <c r="Z91" s="27">
        <f t="shared" si="22"/>
        <v>52.2995</v>
      </c>
      <c r="AA91" s="14">
        <f t="shared" si="23"/>
        <v>232.5</v>
      </c>
      <c r="AB91" s="27">
        <f t="shared" si="24"/>
        <v>131.4555</v>
      </c>
      <c r="AC91" s="14">
        <v>150</v>
      </c>
      <c r="AD91" s="14">
        <v>170</v>
      </c>
      <c r="AE91" s="31">
        <v>185</v>
      </c>
      <c r="AF91" s="24"/>
      <c r="AG91" s="23">
        <v>170</v>
      </c>
      <c r="AH91" s="21">
        <f t="shared" si="25"/>
        <v>96.11800000000001</v>
      </c>
      <c r="AI91" s="14">
        <f t="shared" si="26"/>
        <v>402.5</v>
      </c>
      <c r="AJ91" s="27">
        <f t="shared" si="27"/>
        <v>227.5735</v>
      </c>
      <c r="AK91" s="14"/>
      <c r="AL91" s="14"/>
      <c r="AM91" s="14">
        <v>12</v>
      </c>
    </row>
  </sheetData>
  <sheetProtection/>
  <mergeCells count="22">
    <mergeCell ref="K3:K4"/>
    <mergeCell ref="L3:L4"/>
    <mergeCell ref="G3:G4"/>
    <mergeCell ref="M3:M4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AK3:AK4"/>
    <mergeCell ref="AL3:AL4"/>
    <mergeCell ref="AM3:AM4"/>
    <mergeCell ref="N3:N4"/>
    <mergeCell ref="O3:T3"/>
    <mergeCell ref="U3:Z3"/>
    <mergeCell ref="AA3:AB3"/>
    <mergeCell ref="AC3:AH3"/>
    <mergeCell ref="AI3:AJ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="85" zoomScaleNormal="85" zoomScalePageLayoutView="0" workbookViewId="0" topLeftCell="H13">
      <selection activeCell="AL6" sqref="AL6:AM41"/>
    </sheetView>
  </sheetViews>
  <sheetFormatPr defaultColWidth="6.25390625" defaultRowHeight="12.75"/>
  <cols>
    <col min="1" max="2" width="6.25390625" style="5" customWidth="1"/>
    <col min="3" max="3" width="5.625" style="5" customWidth="1"/>
    <col min="4" max="5" width="6.25390625" style="5" customWidth="1"/>
    <col min="6" max="6" width="23.25390625" style="5" bestFit="1" customWidth="1"/>
    <col min="7" max="7" width="13.125" style="5" bestFit="1" customWidth="1"/>
    <col min="8" max="8" width="21.375" style="5" bestFit="1" customWidth="1"/>
    <col min="9" max="9" width="2.125" style="5" customWidth="1"/>
    <col min="10" max="10" width="12.75390625" style="5" bestFit="1" customWidth="1"/>
    <col min="11" max="11" width="2.375" style="13" customWidth="1"/>
    <col min="12" max="12" width="13.875" style="8" customWidth="1"/>
    <col min="13" max="13" width="6.75390625" style="6" bestFit="1" customWidth="1"/>
    <col min="14" max="14" width="6.75390625" style="28" customWidth="1"/>
    <col min="15" max="15" width="4.125" style="1" customWidth="1"/>
    <col min="16" max="16" width="6.125" style="5" customWidth="1"/>
    <col min="17" max="17" width="6.125" style="30" customWidth="1"/>
    <col min="18" max="18" width="2.00390625" style="12" customWidth="1"/>
    <col min="19" max="19" width="6.625" style="5" customWidth="1"/>
    <col min="20" max="20" width="9.125" style="5" customWidth="1"/>
    <col min="21" max="21" width="5.125" style="5" customWidth="1"/>
    <col min="22" max="22" width="6.375" style="5" customWidth="1"/>
    <col min="23" max="23" width="6.125" style="30" customWidth="1"/>
    <col min="24" max="24" width="2.00390625" style="12" customWidth="1"/>
    <col min="25" max="25" width="6.625" style="30" customWidth="1"/>
    <col min="26" max="26" width="9.375" style="8" customWidth="1"/>
    <col min="27" max="27" width="7.625" style="5" customWidth="1"/>
    <col min="28" max="28" width="9.25390625" style="1" customWidth="1"/>
    <col min="29" max="29" width="5.75390625" style="5" customWidth="1"/>
    <col min="30" max="30" width="6.375" style="5" customWidth="1"/>
    <col min="31" max="31" width="5.875" style="30" customWidth="1"/>
    <col min="32" max="32" width="2.00390625" style="12" bestFit="1" customWidth="1"/>
    <col min="33" max="33" width="6.625" style="30" bestFit="1" customWidth="1"/>
    <col min="34" max="34" width="9.25390625" style="8" customWidth="1"/>
    <col min="35" max="35" width="6.125" style="5" bestFit="1" customWidth="1"/>
    <col min="36" max="36" width="9.625" style="5" customWidth="1"/>
    <col min="37" max="37" width="12.875" style="5" customWidth="1"/>
    <col min="38" max="38" width="12.625" style="5" bestFit="1" customWidth="1"/>
    <col min="39" max="16384" width="6.25390625" style="5" customWidth="1"/>
  </cols>
  <sheetData>
    <row r="1" spans="3:23" ht="20.25">
      <c r="C1" s="10" t="s">
        <v>114</v>
      </c>
      <c r="D1" s="2"/>
      <c r="E1" s="2"/>
      <c r="F1" s="2"/>
      <c r="G1" s="2"/>
      <c r="H1" s="2"/>
      <c r="I1" s="4"/>
      <c r="K1" s="15"/>
      <c r="L1" s="2"/>
      <c r="N1" s="29"/>
      <c r="O1" s="9"/>
      <c r="P1" s="2"/>
      <c r="Q1" s="2"/>
      <c r="R1" s="4"/>
      <c r="S1" s="2"/>
      <c r="T1" s="2"/>
      <c r="U1" s="2"/>
      <c r="V1" s="2"/>
      <c r="W1" s="11"/>
    </row>
    <row r="2" spans="2:23" ht="21" thickBot="1">
      <c r="B2" s="5" t="s">
        <v>29</v>
      </c>
      <c r="C2" s="10" t="s">
        <v>179</v>
      </c>
      <c r="D2" s="2"/>
      <c r="E2" s="2"/>
      <c r="F2" s="2"/>
      <c r="G2" s="2"/>
      <c r="H2" s="2"/>
      <c r="I2" s="4"/>
      <c r="L2" s="10"/>
      <c r="M2" s="3"/>
      <c r="N2" s="29"/>
      <c r="O2" s="9"/>
      <c r="P2" s="2"/>
      <c r="Q2" s="2"/>
      <c r="R2" s="4"/>
      <c r="S2" s="2"/>
      <c r="T2" s="2"/>
      <c r="U2" s="2"/>
      <c r="V2" s="2"/>
      <c r="W2" s="11"/>
    </row>
    <row r="3" spans="1:39" ht="12.75">
      <c r="A3" s="69" t="s">
        <v>18</v>
      </c>
      <c r="B3" s="76" t="s">
        <v>8</v>
      </c>
      <c r="C3" s="78" t="s">
        <v>23</v>
      </c>
      <c r="D3" s="78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6" t="s">
        <v>11</v>
      </c>
      <c r="K3" s="80" t="s">
        <v>7</v>
      </c>
      <c r="L3" s="76" t="s">
        <v>4</v>
      </c>
      <c r="M3" s="74" t="s">
        <v>1</v>
      </c>
      <c r="N3" s="71" t="s">
        <v>0</v>
      </c>
      <c r="O3" s="73" t="s">
        <v>12</v>
      </c>
      <c r="P3" s="73"/>
      <c r="Q3" s="73"/>
      <c r="R3" s="73"/>
      <c r="S3" s="73"/>
      <c r="T3" s="73"/>
      <c r="U3" s="73" t="s">
        <v>5</v>
      </c>
      <c r="V3" s="73"/>
      <c r="W3" s="73"/>
      <c r="X3" s="73"/>
      <c r="Y3" s="73"/>
      <c r="Z3" s="73"/>
      <c r="AA3" s="73" t="s">
        <v>13</v>
      </c>
      <c r="AB3" s="73"/>
      <c r="AC3" s="73" t="s">
        <v>14</v>
      </c>
      <c r="AD3" s="73"/>
      <c r="AE3" s="73"/>
      <c r="AF3" s="73"/>
      <c r="AG3" s="73"/>
      <c r="AH3" s="73"/>
      <c r="AI3" s="73" t="s">
        <v>15</v>
      </c>
      <c r="AJ3" s="73"/>
      <c r="AK3" s="67" t="s">
        <v>9</v>
      </c>
      <c r="AL3" s="67" t="s">
        <v>25</v>
      </c>
      <c r="AM3" s="69" t="s">
        <v>18</v>
      </c>
    </row>
    <row r="4" spans="1:39" s="7" customFormat="1" ht="11.25">
      <c r="A4" s="70"/>
      <c r="B4" s="77"/>
      <c r="C4" s="79"/>
      <c r="D4" s="79"/>
      <c r="E4" s="77"/>
      <c r="F4" s="77"/>
      <c r="G4" s="77"/>
      <c r="H4" s="77"/>
      <c r="I4" s="77"/>
      <c r="J4" s="77"/>
      <c r="K4" s="81"/>
      <c r="L4" s="77"/>
      <c r="M4" s="75"/>
      <c r="N4" s="72"/>
      <c r="O4" s="17">
        <v>1</v>
      </c>
      <c r="P4" s="18">
        <v>2</v>
      </c>
      <c r="Q4" s="18">
        <v>3</v>
      </c>
      <c r="R4" s="17">
        <v>4</v>
      </c>
      <c r="S4" s="17" t="s">
        <v>6</v>
      </c>
      <c r="T4" s="19" t="s">
        <v>0</v>
      </c>
      <c r="U4" s="17">
        <v>1</v>
      </c>
      <c r="V4" s="17">
        <v>2</v>
      </c>
      <c r="W4" s="17">
        <v>3</v>
      </c>
      <c r="X4" s="17">
        <v>4</v>
      </c>
      <c r="Y4" s="17" t="s">
        <v>6</v>
      </c>
      <c r="Z4" s="19" t="s">
        <v>0</v>
      </c>
      <c r="AA4" s="17" t="s">
        <v>16</v>
      </c>
      <c r="AB4" s="19" t="s">
        <v>0</v>
      </c>
      <c r="AC4" s="17">
        <v>1</v>
      </c>
      <c r="AD4" s="18">
        <v>2</v>
      </c>
      <c r="AE4" s="17">
        <v>3</v>
      </c>
      <c r="AF4" s="17">
        <v>4</v>
      </c>
      <c r="AG4" s="17" t="s">
        <v>6</v>
      </c>
      <c r="AH4" s="19" t="s">
        <v>0</v>
      </c>
      <c r="AI4" s="17" t="s">
        <v>17</v>
      </c>
      <c r="AJ4" s="19" t="s">
        <v>0</v>
      </c>
      <c r="AK4" s="68"/>
      <c r="AL4" s="68"/>
      <c r="AM4" s="70"/>
    </row>
    <row r="5" spans="1:39" ht="12.75">
      <c r="A5" s="14"/>
      <c r="B5" s="14"/>
      <c r="C5" s="14"/>
      <c r="D5" s="14"/>
      <c r="E5" s="14"/>
      <c r="F5" s="23" t="s">
        <v>162</v>
      </c>
      <c r="G5" s="23" t="s">
        <v>165</v>
      </c>
      <c r="H5" s="14"/>
      <c r="I5" s="14"/>
      <c r="J5" s="14"/>
      <c r="K5" s="25"/>
      <c r="L5" s="26"/>
      <c r="M5" s="20"/>
      <c r="N5" s="27"/>
      <c r="O5" s="22"/>
      <c r="P5" s="14"/>
      <c r="Q5" s="14"/>
      <c r="R5" s="24"/>
      <c r="S5" s="14"/>
      <c r="T5" s="27"/>
      <c r="U5" s="14"/>
      <c r="V5" s="14"/>
      <c r="W5" s="23"/>
      <c r="X5" s="24"/>
      <c r="Y5" s="23"/>
      <c r="Z5" s="27"/>
      <c r="AA5" s="14"/>
      <c r="AB5" s="27"/>
      <c r="AC5" s="14"/>
      <c r="AD5" s="14"/>
      <c r="AE5" s="14"/>
      <c r="AF5" s="24"/>
      <c r="AG5" s="23"/>
      <c r="AH5" s="21"/>
      <c r="AI5" s="14"/>
      <c r="AJ5" s="27"/>
      <c r="AK5" s="14"/>
      <c r="AL5" s="14"/>
      <c r="AM5" s="14"/>
    </row>
    <row r="6" spans="1:39" ht="12.75">
      <c r="A6" s="14">
        <v>12</v>
      </c>
      <c r="B6" s="14">
        <v>1</v>
      </c>
      <c r="C6" s="14" t="s">
        <v>180</v>
      </c>
      <c r="D6" s="14" t="s">
        <v>31</v>
      </c>
      <c r="E6" s="14">
        <v>67.5</v>
      </c>
      <c r="F6" s="14" t="s">
        <v>192</v>
      </c>
      <c r="G6" s="14" t="s">
        <v>193</v>
      </c>
      <c r="H6" s="14" t="s">
        <v>194</v>
      </c>
      <c r="I6" s="14" t="s">
        <v>194</v>
      </c>
      <c r="J6" s="14" t="s">
        <v>20</v>
      </c>
      <c r="K6" s="25">
        <v>28268</v>
      </c>
      <c r="L6" s="26" t="s">
        <v>34</v>
      </c>
      <c r="M6" s="20">
        <v>67.45</v>
      </c>
      <c r="N6" s="27">
        <v>0.728</v>
      </c>
      <c r="O6" s="22">
        <v>115</v>
      </c>
      <c r="P6" s="14">
        <v>125</v>
      </c>
      <c r="Q6" s="31">
        <v>0</v>
      </c>
      <c r="R6" s="24"/>
      <c r="S6" s="14">
        <f>P6</f>
        <v>125</v>
      </c>
      <c r="T6" s="27">
        <f>S6*N6</f>
        <v>91</v>
      </c>
      <c r="U6" s="14"/>
      <c r="V6" s="14"/>
      <c r="W6" s="23"/>
      <c r="X6" s="24"/>
      <c r="Y6" s="23"/>
      <c r="Z6" s="27">
        <f>Y6*N6</f>
        <v>0</v>
      </c>
      <c r="AA6" s="14">
        <f>Y6+S6</f>
        <v>125</v>
      </c>
      <c r="AB6" s="27">
        <f>AA6*N6</f>
        <v>91</v>
      </c>
      <c r="AC6" s="14"/>
      <c r="AD6" s="14"/>
      <c r="AE6" s="14"/>
      <c r="AF6" s="24"/>
      <c r="AG6" s="23"/>
      <c r="AH6" s="21">
        <f>AG6*N6</f>
        <v>0</v>
      </c>
      <c r="AI6" s="14">
        <f>AG6+AA6</f>
        <v>125</v>
      </c>
      <c r="AJ6" s="27">
        <f>AI6*N6</f>
        <v>91</v>
      </c>
      <c r="AK6" s="14"/>
      <c r="AL6" s="14"/>
      <c r="AM6" s="14">
        <v>12</v>
      </c>
    </row>
    <row r="7" spans="1:39" ht="12.75">
      <c r="A7" s="14">
        <v>12</v>
      </c>
      <c r="B7" s="14">
        <v>1</v>
      </c>
      <c r="C7" s="14" t="s">
        <v>180</v>
      </c>
      <c r="D7" s="14" t="s">
        <v>31</v>
      </c>
      <c r="E7" s="14">
        <v>82.5</v>
      </c>
      <c r="F7" s="14" t="s">
        <v>187</v>
      </c>
      <c r="G7" s="14" t="s">
        <v>55</v>
      </c>
      <c r="H7" s="14" t="s">
        <v>55</v>
      </c>
      <c r="I7" s="14" t="s">
        <v>56</v>
      </c>
      <c r="J7" s="14" t="s">
        <v>20</v>
      </c>
      <c r="K7" s="25">
        <v>26088</v>
      </c>
      <c r="L7" s="26" t="s">
        <v>27</v>
      </c>
      <c r="M7" s="20">
        <v>81</v>
      </c>
      <c r="N7" s="27">
        <v>0.685</v>
      </c>
      <c r="O7" s="22">
        <v>130</v>
      </c>
      <c r="P7" s="14">
        <v>140</v>
      </c>
      <c r="Q7" s="14">
        <v>155</v>
      </c>
      <c r="R7" s="24"/>
      <c r="S7" s="14">
        <f>Q7</f>
        <v>155</v>
      </c>
      <c r="T7" s="27">
        <f>S7*N7</f>
        <v>106.17500000000001</v>
      </c>
      <c r="U7" s="14"/>
      <c r="V7" s="14"/>
      <c r="W7" s="23"/>
      <c r="X7" s="24"/>
      <c r="Y7" s="23"/>
      <c r="Z7" s="27">
        <f>Y7*N7</f>
        <v>0</v>
      </c>
      <c r="AA7" s="14">
        <f>Y7+S7</f>
        <v>155</v>
      </c>
      <c r="AB7" s="27">
        <f>AA7*N7</f>
        <v>106.17500000000001</v>
      </c>
      <c r="AC7" s="14"/>
      <c r="AD7" s="14"/>
      <c r="AE7" s="14"/>
      <c r="AF7" s="24"/>
      <c r="AG7" s="23"/>
      <c r="AH7" s="21">
        <f>AG7*N7</f>
        <v>0</v>
      </c>
      <c r="AI7" s="14">
        <f>AG7+AA7</f>
        <v>155</v>
      </c>
      <c r="AJ7" s="27">
        <f>AI7*N7</f>
        <v>106.17500000000001</v>
      </c>
      <c r="AK7" s="14"/>
      <c r="AL7" s="14"/>
      <c r="AM7" s="14">
        <v>12</v>
      </c>
    </row>
    <row r="8" spans="1:39" ht="12.75">
      <c r="A8" s="14"/>
      <c r="B8" s="14"/>
      <c r="C8" s="14"/>
      <c r="D8" s="14"/>
      <c r="E8" s="14"/>
      <c r="F8" s="23" t="s">
        <v>164</v>
      </c>
      <c r="G8" s="23" t="s">
        <v>163</v>
      </c>
      <c r="H8" s="14"/>
      <c r="I8" s="14"/>
      <c r="J8" s="14"/>
      <c r="K8" s="25"/>
      <c r="L8" s="26"/>
      <c r="M8" s="20"/>
      <c r="N8" s="27"/>
      <c r="O8" s="22"/>
      <c r="P8" s="14"/>
      <c r="Q8" s="14"/>
      <c r="R8" s="24"/>
      <c r="S8" s="14"/>
      <c r="T8" s="27"/>
      <c r="U8" s="14"/>
      <c r="V8" s="14"/>
      <c r="W8" s="23"/>
      <c r="X8" s="24"/>
      <c r="Y8" s="23"/>
      <c r="Z8" s="27"/>
      <c r="AA8" s="14"/>
      <c r="AB8" s="27"/>
      <c r="AC8" s="14"/>
      <c r="AD8" s="14"/>
      <c r="AE8" s="14"/>
      <c r="AF8" s="24"/>
      <c r="AG8" s="23"/>
      <c r="AH8" s="21"/>
      <c r="AI8" s="14"/>
      <c r="AJ8" s="27"/>
      <c r="AK8" s="14"/>
      <c r="AL8" s="14"/>
      <c r="AM8" s="14"/>
    </row>
    <row r="9" spans="1:39" ht="12.75">
      <c r="A9" s="14">
        <v>12</v>
      </c>
      <c r="B9" s="14">
        <v>1</v>
      </c>
      <c r="C9" s="14" t="s">
        <v>180</v>
      </c>
      <c r="D9" s="14" t="s">
        <v>31</v>
      </c>
      <c r="E9" s="14">
        <v>67.5</v>
      </c>
      <c r="F9" s="14" t="s">
        <v>88</v>
      </c>
      <c r="G9" s="14" t="s">
        <v>77</v>
      </c>
      <c r="H9" s="14" t="s">
        <v>52</v>
      </c>
      <c r="I9" s="14" t="s">
        <v>52</v>
      </c>
      <c r="J9" s="14" t="s">
        <v>20</v>
      </c>
      <c r="K9" s="25">
        <v>33277</v>
      </c>
      <c r="L9" s="26" t="s">
        <v>19</v>
      </c>
      <c r="M9" s="20">
        <v>66.6</v>
      </c>
      <c r="N9" s="27">
        <v>0.7867</v>
      </c>
      <c r="O9" s="22"/>
      <c r="P9" s="14"/>
      <c r="Q9" s="14"/>
      <c r="R9" s="24"/>
      <c r="S9" s="14"/>
      <c r="T9" s="27">
        <f>S9*N9</f>
        <v>0</v>
      </c>
      <c r="U9" s="14"/>
      <c r="V9" s="14"/>
      <c r="W9" s="23"/>
      <c r="X9" s="24"/>
      <c r="Y9" s="23"/>
      <c r="Z9" s="27">
        <f>Y9*N9</f>
        <v>0</v>
      </c>
      <c r="AA9" s="14">
        <f>Y9+S9</f>
        <v>0</v>
      </c>
      <c r="AB9" s="27">
        <f>AA9*N9</f>
        <v>0</v>
      </c>
      <c r="AC9" s="14">
        <v>140</v>
      </c>
      <c r="AD9" s="31">
        <v>160</v>
      </c>
      <c r="AE9" s="31">
        <v>160</v>
      </c>
      <c r="AF9" s="24"/>
      <c r="AG9" s="23">
        <v>140</v>
      </c>
      <c r="AH9" s="21">
        <f>AG9*N9</f>
        <v>110.13799999999999</v>
      </c>
      <c r="AI9" s="14">
        <f>AG9+AA9</f>
        <v>140</v>
      </c>
      <c r="AJ9" s="27">
        <f>AI9*N9</f>
        <v>110.13799999999999</v>
      </c>
      <c r="AK9" s="14"/>
      <c r="AL9" s="14" t="s">
        <v>169</v>
      </c>
      <c r="AM9" s="14">
        <v>12</v>
      </c>
    </row>
    <row r="10" spans="1:39" ht="12.75">
      <c r="A10" s="14">
        <v>12</v>
      </c>
      <c r="B10" s="14">
        <v>1</v>
      </c>
      <c r="C10" s="14" t="s">
        <v>180</v>
      </c>
      <c r="D10" s="14" t="s">
        <v>31</v>
      </c>
      <c r="E10" s="14">
        <v>67.5</v>
      </c>
      <c r="F10" s="14" t="s">
        <v>189</v>
      </c>
      <c r="G10" s="14" t="s">
        <v>190</v>
      </c>
      <c r="H10" s="14" t="s">
        <v>191</v>
      </c>
      <c r="I10" s="14" t="s">
        <v>191</v>
      </c>
      <c r="J10" s="14" t="s">
        <v>20</v>
      </c>
      <c r="K10" s="16">
        <v>23918</v>
      </c>
      <c r="L10" s="24" t="s">
        <v>36</v>
      </c>
      <c r="M10" s="20">
        <v>62</v>
      </c>
      <c r="N10" s="27">
        <v>1.0356</v>
      </c>
      <c r="O10" s="22"/>
      <c r="P10" s="14"/>
      <c r="Q10" s="14"/>
      <c r="R10" s="24"/>
      <c r="S10" s="14"/>
      <c r="T10" s="27">
        <f>S10*N10</f>
        <v>0</v>
      </c>
      <c r="U10" s="14"/>
      <c r="V10" s="14"/>
      <c r="W10" s="23"/>
      <c r="X10" s="24"/>
      <c r="Y10" s="23"/>
      <c r="Z10" s="27">
        <f>Y10*N10</f>
        <v>0</v>
      </c>
      <c r="AA10" s="14">
        <f>Y10+S10</f>
        <v>0</v>
      </c>
      <c r="AB10" s="27">
        <f>AA10*N10</f>
        <v>0</v>
      </c>
      <c r="AC10" s="14">
        <v>140</v>
      </c>
      <c r="AD10" s="14">
        <v>150</v>
      </c>
      <c r="AE10" s="31">
        <v>0</v>
      </c>
      <c r="AF10" s="24"/>
      <c r="AG10" s="23">
        <v>150</v>
      </c>
      <c r="AH10" s="21">
        <f>AG10*N10</f>
        <v>155.34</v>
      </c>
      <c r="AI10" s="14">
        <f>AG10+AA10</f>
        <v>150</v>
      </c>
      <c r="AJ10" s="27">
        <f>AI10*N10</f>
        <v>155.34</v>
      </c>
      <c r="AK10" s="14"/>
      <c r="AL10" s="14"/>
      <c r="AM10" s="14">
        <v>12</v>
      </c>
    </row>
    <row r="11" spans="1:39" ht="12.75">
      <c r="A11" s="14"/>
      <c r="B11" s="14"/>
      <c r="C11" s="14"/>
      <c r="D11" s="14"/>
      <c r="E11" s="14"/>
      <c r="F11" s="23" t="s">
        <v>164</v>
      </c>
      <c r="G11" s="23" t="s">
        <v>163</v>
      </c>
      <c r="H11" s="14"/>
      <c r="I11" s="14"/>
      <c r="J11" s="14"/>
      <c r="K11" s="25"/>
      <c r="L11" s="26"/>
      <c r="M11" s="20"/>
      <c r="N11" s="27"/>
      <c r="O11" s="22"/>
      <c r="P11" s="14"/>
      <c r="Q11" s="14"/>
      <c r="R11" s="24"/>
      <c r="S11" s="14"/>
      <c r="T11" s="27"/>
      <c r="U11" s="14"/>
      <c r="V11" s="14"/>
      <c r="W11" s="23"/>
      <c r="X11" s="24"/>
      <c r="Y11" s="23"/>
      <c r="Z11" s="27"/>
      <c r="AA11" s="14"/>
      <c r="AB11" s="27"/>
      <c r="AC11" s="14"/>
      <c r="AD11" s="14"/>
      <c r="AE11" s="14"/>
      <c r="AF11" s="24"/>
      <c r="AG11" s="23"/>
      <c r="AH11" s="21"/>
      <c r="AI11" s="14"/>
      <c r="AJ11" s="27"/>
      <c r="AK11" s="14"/>
      <c r="AL11" s="14"/>
      <c r="AM11" s="14"/>
    </row>
    <row r="12" spans="1:39" ht="12.75">
      <c r="A12" s="14">
        <v>12</v>
      </c>
      <c r="B12" s="14">
        <v>1</v>
      </c>
      <c r="C12" s="14" t="s">
        <v>180</v>
      </c>
      <c r="D12" s="14" t="s">
        <v>31</v>
      </c>
      <c r="E12" s="14">
        <v>67.5</v>
      </c>
      <c r="F12" s="14" t="s">
        <v>192</v>
      </c>
      <c r="G12" s="14" t="s">
        <v>193</v>
      </c>
      <c r="H12" s="14" t="s">
        <v>194</v>
      </c>
      <c r="I12" s="14" t="s">
        <v>194</v>
      </c>
      <c r="J12" s="14" t="s">
        <v>20</v>
      </c>
      <c r="K12" s="25">
        <v>28268</v>
      </c>
      <c r="L12" s="26" t="s">
        <v>34</v>
      </c>
      <c r="M12" s="20">
        <v>67.45</v>
      </c>
      <c r="N12" s="27">
        <v>0.728</v>
      </c>
      <c r="O12" s="22"/>
      <c r="P12" s="14"/>
      <c r="Q12" s="14"/>
      <c r="R12" s="24"/>
      <c r="S12" s="14"/>
      <c r="T12" s="27">
        <f aca="true" t="shared" si="0" ref="T12:T25">S12*N12</f>
        <v>0</v>
      </c>
      <c r="U12" s="14"/>
      <c r="V12" s="14"/>
      <c r="W12" s="23"/>
      <c r="X12" s="24"/>
      <c r="Y12" s="23"/>
      <c r="Z12" s="27">
        <f aca="true" t="shared" si="1" ref="Z12:Z25">Y12*N12</f>
        <v>0</v>
      </c>
      <c r="AA12" s="14">
        <f aca="true" t="shared" si="2" ref="AA12:AA25">Y12+S12</f>
        <v>0</v>
      </c>
      <c r="AB12" s="27">
        <f aca="true" t="shared" si="3" ref="AB12:AB25">AA12*N12</f>
        <v>0</v>
      </c>
      <c r="AC12" s="14">
        <v>155</v>
      </c>
      <c r="AD12" s="31">
        <v>170</v>
      </c>
      <c r="AE12" s="31">
        <v>0</v>
      </c>
      <c r="AF12" s="24"/>
      <c r="AG12" s="23">
        <v>155</v>
      </c>
      <c r="AH12" s="21">
        <f aca="true" t="shared" si="4" ref="AH12:AH25">AG12*N12</f>
        <v>112.84</v>
      </c>
      <c r="AI12" s="14">
        <f aca="true" t="shared" si="5" ref="AI12:AI25">AG12+AA12</f>
        <v>155</v>
      </c>
      <c r="AJ12" s="27">
        <f aca="true" t="shared" si="6" ref="AJ12:AJ25">AI12*N12</f>
        <v>112.84</v>
      </c>
      <c r="AK12" s="14"/>
      <c r="AL12" s="14"/>
      <c r="AM12" s="14">
        <v>12</v>
      </c>
    </row>
    <row r="13" spans="1:39" ht="12.75">
      <c r="A13" s="14">
        <v>12</v>
      </c>
      <c r="B13" s="14">
        <v>1</v>
      </c>
      <c r="C13" s="14" t="s">
        <v>180</v>
      </c>
      <c r="D13" s="14" t="s">
        <v>31</v>
      </c>
      <c r="E13" s="14">
        <v>75</v>
      </c>
      <c r="F13" s="14" t="s">
        <v>185</v>
      </c>
      <c r="G13" s="14" t="s">
        <v>150</v>
      </c>
      <c r="H13" s="14" t="s">
        <v>151</v>
      </c>
      <c r="I13" s="14" t="s">
        <v>150</v>
      </c>
      <c r="J13" s="14" t="s">
        <v>151</v>
      </c>
      <c r="K13" s="16">
        <v>37228</v>
      </c>
      <c r="L13" s="24" t="s">
        <v>28</v>
      </c>
      <c r="M13" s="20">
        <v>69.55</v>
      </c>
      <c r="N13" s="27">
        <v>0.7958</v>
      </c>
      <c r="O13" s="22"/>
      <c r="P13" s="14"/>
      <c r="Q13" s="14"/>
      <c r="R13" s="24"/>
      <c r="S13" s="14"/>
      <c r="T13" s="27">
        <f t="shared" si="0"/>
        <v>0</v>
      </c>
      <c r="U13" s="14"/>
      <c r="V13" s="14"/>
      <c r="W13" s="14"/>
      <c r="X13" s="24"/>
      <c r="Y13" s="23"/>
      <c r="Z13" s="27">
        <f t="shared" si="1"/>
        <v>0</v>
      </c>
      <c r="AA13" s="14">
        <f t="shared" si="2"/>
        <v>0</v>
      </c>
      <c r="AB13" s="27">
        <f t="shared" si="3"/>
        <v>0</v>
      </c>
      <c r="AC13" s="14">
        <v>185</v>
      </c>
      <c r="AD13" s="14">
        <v>195</v>
      </c>
      <c r="AE13" s="14">
        <v>202.5</v>
      </c>
      <c r="AF13" s="24"/>
      <c r="AG13" s="23">
        <v>202.5</v>
      </c>
      <c r="AH13" s="21">
        <f t="shared" si="4"/>
        <v>161.1495</v>
      </c>
      <c r="AI13" s="14">
        <f t="shared" si="5"/>
        <v>202.5</v>
      </c>
      <c r="AJ13" s="27">
        <f t="shared" si="6"/>
        <v>161.1495</v>
      </c>
      <c r="AK13" s="14"/>
      <c r="AL13" s="14" t="s">
        <v>178</v>
      </c>
      <c r="AM13" s="14">
        <v>12</v>
      </c>
    </row>
    <row r="14" spans="1:39" ht="12.75">
      <c r="A14" s="14">
        <v>12</v>
      </c>
      <c r="B14" s="14">
        <v>1</v>
      </c>
      <c r="C14" s="14" t="s">
        <v>180</v>
      </c>
      <c r="D14" s="14" t="s">
        <v>31</v>
      </c>
      <c r="E14" s="14">
        <v>82.5</v>
      </c>
      <c r="F14" s="14" t="s">
        <v>187</v>
      </c>
      <c r="G14" s="14" t="s">
        <v>55</v>
      </c>
      <c r="H14" s="14" t="s">
        <v>55</v>
      </c>
      <c r="I14" s="14" t="s">
        <v>56</v>
      </c>
      <c r="J14" s="14" t="s">
        <v>20</v>
      </c>
      <c r="K14" s="25">
        <v>26088</v>
      </c>
      <c r="L14" s="26" t="s">
        <v>27</v>
      </c>
      <c r="M14" s="20">
        <v>81</v>
      </c>
      <c r="N14" s="27">
        <v>0.685</v>
      </c>
      <c r="O14" s="22"/>
      <c r="P14" s="14"/>
      <c r="Q14" s="14"/>
      <c r="R14" s="24"/>
      <c r="S14" s="14"/>
      <c r="T14" s="27">
        <f t="shared" si="0"/>
        <v>0</v>
      </c>
      <c r="U14" s="14"/>
      <c r="V14" s="14"/>
      <c r="W14" s="23"/>
      <c r="X14" s="24"/>
      <c r="Y14" s="23"/>
      <c r="Z14" s="27">
        <f t="shared" si="1"/>
        <v>0</v>
      </c>
      <c r="AA14" s="14">
        <f t="shared" si="2"/>
        <v>0</v>
      </c>
      <c r="AB14" s="27">
        <f t="shared" si="3"/>
        <v>0</v>
      </c>
      <c r="AC14" s="14">
        <v>185</v>
      </c>
      <c r="AD14" s="14">
        <v>200</v>
      </c>
      <c r="AE14" s="31">
        <v>210</v>
      </c>
      <c r="AF14" s="24"/>
      <c r="AG14" s="23">
        <v>200</v>
      </c>
      <c r="AH14" s="21">
        <f t="shared" si="4"/>
        <v>137</v>
      </c>
      <c r="AI14" s="14">
        <f t="shared" si="5"/>
        <v>200</v>
      </c>
      <c r="AJ14" s="27">
        <f t="shared" si="6"/>
        <v>137</v>
      </c>
      <c r="AK14" s="14"/>
      <c r="AL14" s="14"/>
      <c r="AM14" s="14">
        <v>12</v>
      </c>
    </row>
    <row r="15" spans="1:39" ht="12.75">
      <c r="A15" s="14">
        <v>12</v>
      </c>
      <c r="B15" s="14">
        <v>1</v>
      </c>
      <c r="C15" s="14" t="s">
        <v>180</v>
      </c>
      <c r="D15" s="14" t="s">
        <v>31</v>
      </c>
      <c r="E15" s="14">
        <v>82.5</v>
      </c>
      <c r="F15" s="14" t="s">
        <v>184</v>
      </c>
      <c r="G15" s="14" t="s">
        <v>150</v>
      </c>
      <c r="H15" s="14" t="s">
        <v>151</v>
      </c>
      <c r="I15" s="14" t="s">
        <v>150</v>
      </c>
      <c r="J15" s="14" t="s">
        <v>151</v>
      </c>
      <c r="K15" s="25">
        <v>31081</v>
      </c>
      <c r="L15" s="26" t="s">
        <v>19</v>
      </c>
      <c r="M15" s="20">
        <v>79</v>
      </c>
      <c r="N15" s="27">
        <v>0.6388</v>
      </c>
      <c r="O15" s="22"/>
      <c r="P15" s="14"/>
      <c r="Q15" s="14"/>
      <c r="R15" s="24"/>
      <c r="S15" s="14"/>
      <c r="T15" s="27">
        <f t="shared" si="0"/>
        <v>0</v>
      </c>
      <c r="U15" s="14"/>
      <c r="V15" s="14"/>
      <c r="W15" s="23"/>
      <c r="X15" s="24"/>
      <c r="Y15" s="23"/>
      <c r="Z15" s="27">
        <f t="shared" si="1"/>
        <v>0</v>
      </c>
      <c r="AA15" s="14">
        <f t="shared" si="2"/>
        <v>0</v>
      </c>
      <c r="AB15" s="27">
        <f t="shared" si="3"/>
        <v>0</v>
      </c>
      <c r="AC15" s="14">
        <v>160</v>
      </c>
      <c r="AD15" s="14">
        <v>170</v>
      </c>
      <c r="AE15" s="31">
        <v>185</v>
      </c>
      <c r="AF15" s="24"/>
      <c r="AG15" s="23">
        <v>170</v>
      </c>
      <c r="AH15" s="21">
        <f t="shared" si="4"/>
        <v>108.596</v>
      </c>
      <c r="AI15" s="14">
        <f t="shared" si="5"/>
        <v>170</v>
      </c>
      <c r="AJ15" s="27">
        <f t="shared" si="6"/>
        <v>108.596</v>
      </c>
      <c r="AK15" s="14"/>
      <c r="AL15" s="14" t="s">
        <v>178</v>
      </c>
      <c r="AM15" s="14">
        <v>12</v>
      </c>
    </row>
    <row r="16" spans="1:39" ht="12.75">
      <c r="A16" s="14">
        <v>12</v>
      </c>
      <c r="B16" s="14">
        <v>1</v>
      </c>
      <c r="C16" s="14" t="s">
        <v>180</v>
      </c>
      <c r="D16" s="14" t="s">
        <v>31</v>
      </c>
      <c r="E16" s="14">
        <v>90</v>
      </c>
      <c r="F16" s="14" t="s">
        <v>202</v>
      </c>
      <c r="G16" s="14" t="s">
        <v>96</v>
      </c>
      <c r="H16" s="14" t="s">
        <v>97</v>
      </c>
      <c r="I16" s="14" t="s">
        <v>97</v>
      </c>
      <c r="J16" s="14" t="s">
        <v>20</v>
      </c>
      <c r="K16" s="16">
        <v>35218</v>
      </c>
      <c r="L16" s="24" t="s">
        <v>30</v>
      </c>
      <c r="M16" s="20">
        <v>83</v>
      </c>
      <c r="N16" s="27">
        <v>0.6167</v>
      </c>
      <c r="O16" s="22"/>
      <c r="P16" s="14"/>
      <c r="Q16" s="14"/>
      <c r="R16" s="24"/>
      <c r="S16" s="14"/>
      <c r="T16" s="27">
        <f t="shared" si="0"/>
        <v>0</v>
      </c>
      <c r="U16" s="14"/>
      <c r="V16" s="14"/>
      <c r="W16" s="23"/>
      <c r="X16" s="24"/>
      <c r="Y16" s="23"/>
      <c r="Z16" s="27">
        <f t="shared" si="1"/>
        <v>0</v>
      </c>
      <c r="AA16" s="14">
        <f t="shared" si="2"/>
        <v>0</v>
      </c>
      <c r="AB16" s="27">
        <f t="shared" si="3"/>
        <v>0</v>
      </c>
      <c r="AC16" s="14">
        <v>170</v>
      </c>
      <c r="AD16" s="14">
        <v>180</v>
      </c>
      <c r="AE16" s="14">
        <v>190</v>
      </c>
      <c r="AF16" s="23"/>
      <c r="AG16" s="23">
        <f>AE16</f>
        <v>190</v>
      </c>
      <c r="AH16" s="21">
        <f t="shared" si="4"/>
        <v>117.173</v>
      </c>
      <c r="AI16" s="14">
        <f t="shared" si="5"/>
        <v>190</v>
      </c>
      <c r="AJ16" s="27">
        <f t="shared" si="6"/>
        <v>117.173</v>
      </c>
      <c r="AK16" s="14"/>
      <c r="AL16" s="14" t="s">
        <v>214</v>
      </c>
      <c r="AM16" s="14">
        <v>12</v>
      </c>
    </row>
    <row r="17" spans="1:39" ht="12.75">
      <c r="A17" s="14">
        <v>12</v>
      </c>
      <c r="B17" s="14">
        <v>1</v>
      </c>
      <c r="C17" s="14" t="s">
        <v>180</v>
      </c>
      <c r="D17" s="14" t="s">
        <v>31</v>
      </c>
      <c r="E17" s="14">
        <v>100</v>
      </c>
      <c r="F17" s="14" t="s">
        <v>205</v>
      </c>
      <c r="G17" s="14" t="s">
        <v>77</v>
      </c>
      <c r="H17" s="14" t="s">
        <v>52</v>
      </c>
      <c r="I17" s="14" t="s">
        <v>52</v>
      </c>
      <c r="J17" s="14" t="s">
        <v>20</v>
      </c>
      <c r="K17" s="25">
        <v>26525</v>
      </c>
      <c r="L17" s="26" t="s">
        <v>27</v>
      </c>
      <c r="M17" s="20">
        <v>99.4</v>
      </c>
      <c r="N17" s="27">
        <v>0.5822</v>
      </c>
      <c r="O17" s="22"/>
      <c r="P17" s="14"/>
      <c r="Q17" s="14"/>
      <c r="R17" s="24"/>
      <c r="S17" s="14"/>
      <c r="T17" s="27">
        <f t="shared" si="0"/>
        <v>0</v>
      </c>
      <c r="U17" s="14"/>
      <c r="V17" s="14"/>
      <c r="W17" s="14"/>
      <c r="X17" s="24"/>
      <c r="Y17" s="23"/>
      <c r="Z17" s="27">
        <f t="shared" si="1"/>
        <v>0</v>
      </c>
      <c r="AA17" s="14">
        <f t="shared" si="2"/>
        <v>0</v>
      </c>
      <c r="AB17" s="27">
        <f t="shared" si="3"/>
        <v>0</v>
      </c>
      <c r="AC17" s="14">
        <v>200</v>
      </c>
      <c r="AD17" s="14">
        <v>215</v>
      </c>
      <c r="AE17" s="14">
        <v>220</v>
      </c>
      <c r="AF17" s="24"/>
      <c r="AG17" s="23">
        <f>AE17</f>
        <v>220</v>
      </c>
      <c r="AH17" s="21">
        <f t="shared" si="4"/>
        <v>128.084</v>
      </c>
      <c r="AI17" s="14">
        <f t="shared" si="5"/>
        <v>220</v>
      </c>
      <c r="AJ17" s="27">
        <f t="shared" si="6"/>
        <v>128.084</v>
      </c>
      <c r="AK17" s="14"/>
      <c r="AL17" s="14" t="s">
        <v>169</v>
      </c>
      <c r="AM17" s="14">
        <v>12</v>
      </c>
    </row>
    <row r="18" spans="1:39" ht="12.75">
      <c r="A18" s="14">
        <v>12</v>
      </c>
      <c r="B18" s="14">
        <v>1</v>
      </c>
      <c r="C18" s="14" t="s">
        <v>180</v>
      </c>
      <c r="D18" s="14" t="s">
        <v>31</v>
      </c>
      <c r="E18" s="14">
        <v>100</v>
      </c>
      <c r="F18" s="14" t="s">
        <v>206</v>
      </c>
      <c r="G18" s="14" t="s">
        <v>55</v>
      </c>
      <c r="H18" s="14" t="s">
        <v>55</v>
      </c>
      <c r="I18" s="14" t="s">
        <v>56</v>
      </c>
      <c r="J18" s="14" t="s">
        <v>20</v>
      </c>
      <c r="K18" s="25">
        <v>24491</v>
      </c>
      <c r="L18" s="26" t="s">
        <v>36</v>
      </c>
      <c r="M18" s="20">
        <v>94.3</v>
      </c>
      <c r="N18" s="27">
        <v>0.6864</v>
      </c>
      <c r="O18" s="22"/>
      <c r="P18" s="14"/>
      <c r="Q18" s="14"/>
      <c r="R18" s="24"/>
      <c r="S18" s="14"/>
      <c r="T18" s="27">
        <f t="shared" si="0"/>
        <v>0</v>
      </c>
      <c r="U18" s="14"/>
      <c r="V18" s="14"/>
      <c r="W18" s="23"/>
      <c r="X18" s="24"/>
      <c r="Y18" s="23"/>
      <c r="Z18" s="27">
        <f t="shared" si="1"/>
        <v>0</v>
      </c>
      <c r="AA18" s="14">
        <f t="shared" si="2"/>
        <v>0</v>
      </c>
      <c r="AB18" s="27">
        <f t="shared" si="3"/>
        <v>0</v>
      </c>
      <c r="AC18" s="14">
        <v>220</v>
      </c>
      <c r="AD18" s="14">
        <v>230</v>
      </c>
      <c r="AE18" s="14">
        <v>245</v>
      </c>
      <c r="AF18" s="24"/>
      <c r="AG18" s="23">
        <f>AE18</f>
        <v>245</v>
      </c>
      <c r="AH18" s="21">
        <f t="shared" si="4"/>
        <v>168.168</v>
      </c>
      <c r="AI18" s="14">
        <f t="shared" si="5"/>
        <v>245</v>
      </c>
      <c r="AJ18" s="27">
        <f t="shared" si="6"/>
        <v>168.168</v>
      </c>
      <c r="AK18" s="14"/>
      <c r="AL18" s="14"/>
      <c r="AM18" s="14">
        <v>12</v>
      </c>
    </row>
    <row r="19" spans="1:39" ht="12.75">
      <c r="A19" s="14">
        <v>5</v>
      </c>
      <c r="B19" s="14">
        <v>2</v>
      </c>
      <c r="C19" s="14" t="s">
        <v>180</v>
      </c>
      <c r="D19" s="14" t="s">
        <v>31</v>
      </c>
      <c r="E19" s="14">
        <v>100</v>
      </c>
      <c r="F19" s="14" t="s">
        <v>207</v>
      </c>
      <c r="G19" s="14" t="s">
        <v>77</v>
      </c>
      <c r="H19" s="14" t="s">
        <v>52</v>
      </c>
      <c r="I19" s="14" t="s">
        <v>52</v>
      </c>
      <c r="J19" s="14" t="s">
        <v>20</v>
      </c>
      <c r="K19" s="16">
        <v>24826</v>
      </c>
      <c r="L19" s="24" t="s">
        <v>36</v>
      </c>
      <c r="M19" s="20">
        <v>99</v>
      </c>
      <c r="N19" s="27">
        <v>0.6528</v>
      </c>
      <c r="O19" s="22"/>
      <c r="P19" s="14"/>
      <c r="Q19" s="14"/>
      <c r="R19" s="24"/>
      <c r="S19" s="14"/>
      <c r="T19" s="27">
        <f t="shared" si="0"/>
        <v>0</v>
      </c>
      <c r="U19" s="14"/>
      <c r="V19" s="14"/>
      <c r="W19" s="23"/>
      <c r="X19" s="24"/>
      <c r="Y19" s="23"/>
      <c r="Z19" s="27">
        <f t="shared" si="1"/>
        <v>0</v>
      </c>
      <c r="AA19" s="14">
        <f t="shared" si="2"/>
        <v>0</v>
      </c>
      <c r="AB19" s="27">
        <f t="shared" si="3"/>
        <v>0</v>
      </c>
      <c r="AC19" s="14">
        <v>220</v>
      </c>
      <c r="AD19" s="14">
        <v>240</v>
      </c>
      <c r="AE19" s="31">
        <v>247.5</v>
      </c>
      <c r="AF19" s="24"/>
      <c r="AG19" s="23">
        <f>AD19</f>
        <v>240</v>
      </c>
      <c r="AH19" s="21">
        <f t="shared" si="4"/>
        <v>156.67200000000003</v>
      </c>
      <c r="AI19" s="14">
        <f t="shared" si="5"/>
        <v>240</v>
      </c>
      <c r="AJ19" s="27">
        <f t="shared" si="6"/>
        <v>156.67200000000003</v>
      </c>
      <c r="AK19" s="14"/>
      <c r="AL19" s="14" t="s">
        <v>169</v>
      </c>
      <c r="AM19" s="14">
        <v>5</v>
      </c>
    </row>
    <row r="20" spans="1:39" ht="12.75">
      <c r="A20" s="14">
        <v>12</v>
      </c>
      <c r="B20" s="14">
        <v>1</v>
      </c>
      <c r="C20" s="14" t="s">
        <v>180</v>
      </c>
      <c r="D20" s="14" t="s">
        <v>31</v>
      </c>
      <c r="E20" s="14">
        <v>100</v>
      </c>
      <c r="F20" s="14" t="s">
        <v>208</v>
      </c>
      <c r="G20" s="14" t="s">
        <v>33</v>
      </c>
      <c r="H20" s="14" t="s">
        <v>22</v>
      </c>
      <c r="I20" s="14" t="s">
        <v>22</v>
      </c>
      <c r="J20" s="14" t="s">
        <v>20</v>
      </c>
      <c r="K20" s="25">
        <v>32379</v>
      </c>
      <c r="L20" s="26" t="s">
        <v>19</v>
      </c>
      <c r="M20" s="20">
        <v>98.85</v>
      </c>
      <c r="N20" s="27">
        <v>0.557</v>
      </c>
      <c r="O20" s="22"/>
      <c r="P20" s="14"/>
      <c r="Q20" s="14"/>
      <c r="R20" s="24"/>
      <c r="S20" s="14"/>
      <c r="T20" s="27">
        <f t="shared" si="0"/>
        <v>0</v>
      </c>
      <c r="U20" s="14"/>
      <c r="V20" s="14"/>
      <c r="W20" s="23"/>
      <c r="X20" s="24"/>
      <c r="Y20" s="23"/>
      <c r="Z20" s="27">
        <f t="shared" si="1"/>
        <v>0</v>
      </c>
      <c r="AA20" s="14">
        <f t="shared" si="2"/>
        <v>0</v>
      </c>
      <c r="AB20" s="27">
        <f t="shared" si="3"/>
        <v>0</v>
      </c>
      <c r="AC20" s="14">
        <v>260</v>
      </c>
      <c r="AD20" s="14">
        <v>280</v>
      </c>
      <c r="AE20" s="31">
        <v>282.5</v>
      </c>
      <c r="AF20" s="24"/>
      <c r="AG20" s="23">
        <f>AD20</f>
        <v>280</v>
      </c>
      <c r="AH20" s="21">
        <f t="shared" si="4"/>
        <v>155.96</v>
      </c>
      <c r="AI20" s="14">
        <f t="shared" si="5"/>
        <v>280</v>
      </c>
      <c r="AJ20" s="27">
        <f t="shared" si="6"/>
        <v>155.96</v>
      </c>
      <c r="AK20" s="14"/>
      <c r="AL20" s="14"/>
      <c r="AM20" s="14">
        <v>12</v>
      </c>
    </row>
    <row r="21" spans="1:39" ht="12.75">
      <c r="A21" s="14">
        <v>5</v>
      </c>
      <c r="B21" s="14">
        <v>2</v>
      </c>
      <c r="C21" s="14" t="s">
        <v>180</v>
      </c>
      <c r="D21" s="14" t="s">
        <v>31</v>
      </c>
      <c r="E21" s="14">
        <v>100</v>
      </c>
      <c r="F21" s="14" t="s">
        <v>197</v>
      </c>
      <c r="G21" s="14" t="s">
        <v>150</v>
      </c>
      <c r="H21" s="14" t="s">
        <v>151</v>
      </c>
      <c r="I21" s="14" t="s">
        <v>150</v>
      </c>
      <c r="J21" s="14" t="s">
        <v>151</v>
      </c>
      <c r="K21" s="16">
        <v>30515</v>
      </c>
      <c r="L21" s="24" t="s">
        <v>19</v>
      </c>
      <c r="M21" s="20">
        <v>94.55</v>
      </c>
      <c r="N21" s="27">
        <v>0.5691</v>
      </c>
      <c r="O21" s="22"/>
      <c r="P21" s="14"/>
      <c r="Q21" s="14"/>
      <c r="R21" s="24"/>
      <c r="S21" s="14"/>
      <c r="T21" s="27">
        <f t="shared" si="0"/>
        <v>0</v>
      </c>
      <c r="U21" s="14"/>
      <c r="V21" s="14"/>
      <c r="W21" s="23"/>
      <c r="X21" s="24"/>
      <c r="Y21" s="23"/>
      <c r="Z21" s="27">
        <f t="shared" si="1"/>
        <v>0</v>
      </c>
      <c r="AA21" s="14">
        <f t="shared" si="2"/>
        <v>0</v>
      </c>
      <c r="AB21" s="27">
        <f t="shared" si="3"/>
        <v>0</v>
      </c>
      <c r="AC21" s="14">
        <v>260</v>
      </c>
      <c r="AD21" s="31">
        <v>280</v>
      </c>
      <c r="AE21" s="31">
        <v>0</v>
      </c>
      <c r="AF21" s="24"/>
      <c r="AG21" s="23">
        <f>AC21</f>
        <v>260</v>
      </c>
      <c r="AH21" s="21">
        <f t="shared" si="4"/>
        <v>147.966</v>
      </c>
      <c r="AI21" s="14">
        <f t="shared" si="5"/>
        <v>260</v>
      </c>
      <c r="AJ21" s="27">
        <f t="shared" si="6"/>
        <v>147.966</v>
      </c>
      <c r="AK21" s="14"/>
      <c r="AL21" s="14" t="s">
        <v>178</v>
      </c>
      <c r="AM21" s="14">
        <v>5</v>
      </c>
    </row>
    <row r="22" spans="1:39" ht="12.75">
      <c r="A22" s="14">
        <v>12</v>
      </c>
      <c r="B22" s="14">
        <v>1</v>
      </c>
      <c r="C22" s="14" t="s">
        <v>180</v>
      </c>
      <c r="D22" s="14" t="s">
        <v>31</v>
      </c>
      <c r="E22" s="14">
        <v>110</v>
      </c>
      <c r="F22" s="14" t="s">
        <v>198</v>
      </c>
      <c r="G22" s="14" t="s">
        <v>199</v>
      </c>
      <c r="H22" s="14" t="s">
        <v>48</v>
      </c>
      <c r="I22" s="14" t="s">
        <v>48</v>
      </c>
      <c r="J22" s="14" t="s">
        <v>20</v>
      </c>
      <c r="K22" s="25">
        <v>23928</v>
      </c>
      <c r="L22" s="26" t="s">
        <v>36</v>
      </c>
      <c r="M22" s="20">
        <v>110</v>
      </c>
      <c r="N22" s="27">
        <v>0.6647</v>
      </c>
      <c r="O22" s="22"/>
      <c r="P22" s="14"/>
      <c r="Q22" s="14"/>
      <c r="R22" s="24"/>
      <c r="S22" s="14"/>
      <c r="T22" s="27">
        <f t="shared" si="0"/>
        <v>0</v>
      </c>
      <c r="U22" s="14"/>
      <c r="V22" s="14"/>
      <c r="W22" s="23"/>
      <c r="X22" s="24"/>
      <c r="Y22" s="23"/>
      <c r="Z22" s="27">
        <f t="shared" si="1"/>
        <v>0</v>
      </c>
      <c r="AA22" s="14">
        <f t="shared" si="2"/>
        <v>0</v>
      </c>
      <c r="AB22" s="27">
        <f t="shared" si="3"/>
        <v>0</v>
      </c>
      <c r="AC22" s="14">
        <v>275</v>
      </c>
      <c r="AD22" s="31">
        <v>317.5</v>
      </c>
      <c r="AE22" s="31">
        <v>0</v>
      </c>
      <c r="AF22" s="24"/>
      <c r="AG22" s="23">
        <f>AD22</f>
        <v>317.5</v>
      </c>
      <c r="AH22" s="21">
        <f t="shared" si="4"/>
        <v>211.04225</v>
      </c>
      <c r="AI22" s="14">
        <f t="shared" si="5"/>
        <v>317.5</v>
      </c>
      <c r="AJ22" s="27">
        <f t="shared" si="6"/>
        <v>211.04225</v>
      </c>
      <c r="AK22" s="14"/>
      <c r="AL22" s="14"/>
      <c r="AM22" s="14">
        <v>12</v>
      </c>
    </row>
    <row r="23" spans="1:39" ht="12.75">
      <c r="A23" s="14">
        <v>12</v>
      </c>
      <c r="B23" s="14">
        <v>1</v>
      </c>
      <c r="C23" s="14" t="s">
        <v>180</v>
      </c>
      <c r="D23" s="14" t="s">
        <v>31</v>
      </c>
      <c r="E23" s="14">
        <v>110</v>
      </c>
      <c r="F23" s="14" t="s">
        <v>210</v>
      </c>
      <c r="G23" s="14" t="s">
        <v>101</v>
      </c>
      <c r="H23" s="14" t="s">
        <v>102</v>
      </c>
      <c r="I23" s="14" t="s">
        <v>102</v>
      </c>
      <c r="J23" s="14" t="s">
        <v>20</v>
      </c>
      <c r="K23" s="16">
        <v>29575</v>
      </c>
      <c r="L23" s="24" t="s">
        <v>19</v>
      </c>
      <c r="M23" s="20">
        <v>103</v>
      </c>
      <c r="N23" s="27">
        <v>0.5475</v>
      </c>
      <c r="O23" s="22"/>
      <c r="P23" s="14"/>
      <c r="Q23" s="14"/>
      <c r="R23" s="24"/>
      <c r="S23" s="14"/>
      <c r="T23" s="27">
        <f t="shared" si="0"/>
        <v>0</v>
      </c>
      <c r="U23" s="14"/>
      <c r="V23" s="14"/>
      <c r="W23" s="23"/>
      <c r="X23" s="24"/>
      <c r="Y23" s="23"/>
      <c r="Z23" s="27">
        <f t="shared" si="1"/>
        <v>0</v>
      </c>
      <c r="AA23" s="14">
        <f t="shared" si="2"/>
        <v>0</v>
      </c>
      <c r="AB23" s="27">
        <f t="shared" si="3"/>
        <v>0</v>
      </c>
      <c r="AC23" s="14">
        <v>285</v>
      </c>
      <c r="AD23" s="14">
        <v>315</v>
      </c>
      <c r="AE23" s="14">
        <v>325</v>
      </c>
      <c r="AF23" s="23"/>
      <c r="AG23" s="23">
        <f>AE23</f>
        <v>325</v>
      </c>
      <c r="AH23" s="21">
        <f t="shared" si="4"/>
        <v>177.9375</v>
      </c>
      <c r="AI23" s="14">
        <f t="shared" si="5"/>
        <v>325</v>
      </c>
      <c r="AJ23" s="27">
        <f t="shared" si="6"/>
        <v>177.9375</v>
      </c>
      <c r="AK23" s="14"/>
      <c r="AL23" s="14" t="s">
        <v>215</v>
      </c>
      <c r="AM23" s="14">
        <v>12</v>
      </c>
    </row>
    <row r="24" spans="1:39" ht="12.75">
      <c r="A24" s="14">
        <v>12</v>
      </c>
      <c r="B24" s="14">
        <v>1</v>
      </c>
      <c r="C24" s="14" t="s">
        <v>180</v>
      </c>
      <c r="D24" s="14" t="s">
        <v>31</v>
      </c>
      <c r="E24" s="14">
        <v>125</v>
      </c>
      <c r="F24" s="14" t="s">
        <v>200</v>
      </c>
      <c r="G24" s="14" t="s">
        <v>141</v>
      </c>
      <c r="H24" s="14" t="s">
        <v>68</v>
      </c>
      <c r="I24" s="14" t="s">
        <v>68</v>
      </c>
      <c r="J24" s="14" t="s">
        <v>20</v>
      </c>
      <c r="K24" s="25">
        <v>22251</v>
      </c>
      <c r="L24" s="26" t="s">
        <v>44</v>
      </c>
      <c r="M24" s="20">
        <v>112.75</v>
      </c>
      <c r="N24" s="27">
        <v>0.7894</v>
      </c>
      <c r="O24" s="22"/>
      <c r="P24" s="14"/>
      <c r="Q24" s="14"/>
      <c r="R24" s="24"/>
      <c r="S24" s="14"/>
      <c r="T24" s="27">
        <f t="shared" si="0"/>
        <v>0</v>
      </c>
      <c r="U24" s="14"/>
      <c r="V24" s="14"/>
      <c r="W24" s="23"/>
      <c r="X24" s="24"/>
      <c r="Y24" s="23"/>
      <c r="Z24" s="27">
        <f t="shared" si="1"/>
        <v>0</v>
      </c>
      <c r="AA24" s="14">
        <f t="shared" si="2"/>
        <v>0</v>
      </c>
      <c r="AB24" s="27">
        <f t="shared" si="3"/>
        <v>0</v>
      </c>
      <c r="AC24" s="22">
        <v>230</v>
      </c>
      <c r="AD24" s="14">
        <v>240</v>
      </c>
      <c r="AE24" s="31">
        <v>0</v>
      </c>
      <c r="AF24" s="24"/>
      <c r="AG24" s="23">
        <f>AD24</f>
        <v>240</v>
      </c>
      <c r="AH24" s="21">
        <f t="shared" si="4"/>
        <v>189.456</v>
      </c>
      <c r="AI24" s="14">
        <f t="shared" si="5"/>
        <v>240</v>
      </c>
      <c r="AJ24" s="27">
        <f t="shared" si="6"/>
        <v>189.456</v>
      </c>
      <c r="AK24" s="14"/>
      <c r="AL24" s="14"/>
      <c r="AM24" s="14">
        <v>12</v>
      </c>
    </row>
    <row r="25" spans="1:39" ht="12.75">
      <c r="A25" s="14">
        <v>12</v>
      </c>
      <c r="B25" s="14">
        <v>1</v>
      </c>
      <c r="C25" s="14" t="s">
        <v>180</v>
      </c>
      <c r="D25" s="14" t="s">
        <v>31</v>
      </c>
      <c r="E25" s="14">
        <v>125</v>
      </c>
      <c r="F25" s="14" t="s">
        <v>212</v>
      </c>
      <c r="G25" s="14" t="s">
        <v>213</v>
      </c>
      <c r="H25" s="14" t="s">
        <v>213</v>
      </c>
      <c r="I25" s="14" t="s">
        <v>213</v>
      </c>
      <c r="J25" s="14" t="s">
        <v>20</v>
      </c>
      <c r="K25" s="25">
        <v>28806</v>
      </c>
      <c r="L25" s="26" t="s">
        <v>19</v>
      </c>
      <c r="M25" s="20">
        <v>119</v>
      </c>
      <c r="N25" s="27">
        <v>0.5279</v>
      </c>
      <c r="O25" s="22"/>
      <c r="P25" s="14"/>
      <c r="Q25" s="14"/>
      <c r="R25" s="24"/>
      <c r="S25" s="14"/>
      <c r="T25" s="27">
        <f t="shared" si="0"/>
        <v>0</v>
      </c>
      <c r="U25" s="14"/>
      <c r="V25" s="14"/>
      <c r="W25" s="23"/>
      <c r="X25" s="24"/>
      <c r="Y25" s="23"/>
      <c r="Z25" s="27">
        <f t="shared" si="1"/>
        <v>0</v>
      </c>
      <c r="AA25" s="14">
        <f t="shared" si="2"/>
        <v>0</v>
      </c>
      <c r="AB25" s="27">
        <f t="shared" si="3"/>
        <v>0</v>
      </c>
      <c r="AC25" s="31">
        <v>380</v>
      </c>
      <c r="AD25" s="14">
        <v>380</v>
      </c>
      <c r="AE25" s="14">
        <v>400</v>
      </c>
      <c r="AF25" s="24"/>
      <c r="AG25" s="23">
        <f>AE25</f>
        <v>400</v>
      </c>
      <c r="AH25" s="21">
        <f t="shared" si="4"/>
        <v>211.16000000000003</v>
      </c>
      <c r="AI25" s="14">
        <f t="shared" si="5"/>
        <v>400</v>
      </c>
      <c r="AJ25" s="27">
        <f t="shared" si="6"/>
        <v>211.16000000000003</v>
      </c>
      <c r="AK25" s="14"/>
      <c r="AL25" s="14"/>
      <c r="AM25" s="14">
        <v>12</v>
      </c>
    </row>
    <row r="26" spans="1:39" ht="12.75">
      <c r="A26" s="14"/>
      <c r="B26" s="14"/>
      <c r="C26" s="14"/>
      <c r="D26" s="14"/>
      <c r="E26" s="14"/>
      <c r="F26" s="23" t="s">
        <v>166</v>
      </c>
      <c r="G26" s="23" t="s">
        <v>163</v>
      </c>
      <c r="H26" s="14"/>
      <c r="I26" s="14"/>
      <c r="J26" s="14"/>
      <c r="K26" s="25"/>
      <c r="L26" s="26"/>
      <c r="M26" s="20"/>
      <c r="N26" s="27"/>
      <c r="O26" s="22"/>
      <c r="P26" s="14"/>
      <c r="Q26" s="14"/>
      <c r="R26" s="24"/>
      <c r="S26" s="14"/>
      <c r="T26" s="27"/>
      <c r="U26" s="14"/>
      <c r="V26" s="14"/>
      <c r="W26" s="23"/>
      <c r="X26" s="24"/>
      <c r="Y26" s="23"/>
      <c r="Z26" s="27"/>
      <c r="AA26" s="14"/>
      <c r="AB26" s="27"/>
      <c r="AC26" s="14"/>
      <c r="AD26" s="14"/>
      <c r="AE26" s="14"/>
      <c r="AF26" s="24"/>
      <c r="AG26" s="23"/>
      <c r="AH26" s="21"/>
      <c r="AI26" s="14"/>
      <c r="AJ26" s="27"/>
      <c r="AK26" s="14"/>
      <c r="AL26" s="14"/>
      <c r="AM26" s="14"/>
    </row>
    <row r="27" spans="1:39" ht="12.75">
      <c r="A27" s="14">
        <v>12</v>
      </c>
      <c r="B27" s="14">
        <v>1</v>
      </c>
      <c r="C27" s="14" t="s">
        <v>180</v>
      </c>
      <c r="D27" s="14" t="s">
        <v>31</v>
      </c>
      <c r="E27" s="14">
        <v>56</v>
      </c>
      <c r="F27" s="14" t="s">
        <v>188</v>
      </c>
      <c r="G27" s="14" t="s">
        <v>96</v>
      </c>
      <c r="H27" s="14" t="s">
        <v>97</v>
      </c>
      <c r="I27" s="14" t="s">
        <v>97</v>
      </c>
      <c r="J27" s="14" t="s">
        <v>20</v>
      </c>
      <c r="K27" s="25">
        <v>35009</v>
      </c>
      <c r="L27" s="26" t="s">
        <v>30</v>
      </c>
      <c r="M27" s="20">
        <v>55.75</v>
      </c>
      <c r="N27" s="27">
        <v>0.9201</v>
      </c>
      <c r="O27" s="22">
        <v>90</v>
      </c>
      <c r="P27" s="14">
        <v>95</v>
      </c>
      <c r="Q27" s="31">
        <v>100</v>
      </c>
      <c r="R27" s="24"/>
      <c r="S27" s="14">
        <f>P27</f>
        <v>95</v>
      </c>
      <c r="T27" s="27">
        <f>S27*N27</f>
        <v>87.40950000000001</v>
      </c>
      <c r="U27" s="14">
        <v>45</v>
      </c>
      <c r="V27" s="14">
        <v>50</v>
      </c>
      <c r="W27" s="31">
        <v>55</v>
      </c>
      <c r="X27" s="24"/>
      <c r="Y27" s="23">
        <v>50</v>
      </c>
      <c r="Z27" s="27">
        <f>Y27*N27</f>
        <v>46.005</v>
      </c>
      <c r="AA27" s="14">
        <f>Y27+S27</f>
        <v>145</v>
      </c>
      <c r="AB27" s="27">
        <f>AA27*N27</f>
        <v>133.4145</v>
      </c>
      <c r="AC27" s="14">
        <v>110</v>
      </c>
      <c r="AD27" s="14">
        <v>125</v>
      </c>
      <c r="AE27" s="31">
        <v>0</v>
      </c>
      <c r="AF27" s="24"/>
      <c r="AG27" s="23">
        <v>125</v>
      </c>
      <c r="AH27" s="21">
        <f>AG27*N27</f>
        <v>115.0125</v>
      </c>
      <c r="AI27" s="14">
        <f>AG27+AA27</f>
        <v>270</v>
      </c>
      <c r="AJ27" s="27">
        <f>AI27*N27</f>
        <v>248.42700000000002</v>
      </c>
      <c r="AK27" s="14"/>
      <c r="AL27" s="14" t="s">
        <v>214</v>
      </c>
      <c r="AM27" s="14">
        <v>12</v>
      </c>
    </row>
    <row r="28" spans="1:39" ht="12.75">
      <c r="A28" s="14">
        <v>12</v>
      </c>
      <c r="B28" s="14">
        <v>1</v>
      </c>
      <c r="C28" s="14" t="s">
        <v>180</v>
      </c>
      <c r="D28" s="14" t="s">
        <v>31</v>
      </c>
      <c r="E28" s="14">
        <v>67.5</v>
      </c>
      <c r="F28" s="14" t="s">
        <v>181</v>
      </c>
      <c r="G28" s="14" t="s">
        <v>96</v>
      </c>
      <c r="H28" s="14" t="s">
        <v>97</v>
      </c>
      <c r="I28" s="14" t="s">
        <v>97</v>
      </c>
      <c r="J28" s="14" t="s">
        <v>20</v>
      </c>
      <c r="K28" s="25">
        <v>36453</v>
      </c>
      <c r="L28" s="26" t="s">
        <v>35</v>
      </c>
      <c r="M28" s="20">
        <v>67.2</v>
      </c>
      <c r="N28" s="27">
        <v>0.8297</v>
      </c>
      <c r="O28" s="22">
        <v>60</v>
      </c>
      <c r="P28" s="14">
        <v>65</v>
      </c>
      <c r="Q28" s="14">
        <v>67.5</v>
      </c>
      <c r="R28" s="24"/>
      <c r="S28" s="14">
        <f>Q28</f>
        <v>67.5</v>
      </c>
      <c r="T28" s="27">
        <f>S28*N28</f>
        <v>56.00475</v>
      </c>
      <c r="U28" s="14">
        <v>42.5</v>
      </c>
      <c r="V28" s="31">
        <v>45</v>
      </c>
      <c r="W28" s="31">
        <v>45</v>
      </c>
      <c r="X28" s="24"/>
      <c r="Y28" s="23">
        <v>42.5</v>
      </c>
      <c r="Z28" s="27">
        <f>Y28*N28</f>
        <v>35.26225</v>
      </c>
      <c r="AA28" s="14">
        <f>Y28+S28</f>
        <v>110</v>
      </c>
      <c r="AB28" s="27">
        <f>AA28*N28</f>
        <v>91.267</v>
      </c>
      <c r="AC28" s="14">
        <v>70</v>
      </c>
      <c r="AD28" s="14">
        <v>80</v>
      </c>
      <c r="AE28" s="31">
        <v>85</v>
      </c>
      <c r="AF28" s="24"/>
      <c r="AG28" s="23">
        <v>80</v>
      </c>
      <c r="AH28" s="21">
        <f>AG28*N28</f>
        <v>66.376</v>
      </c>
      <c r="AI28" s="14">
        <f>AG28+AA28</f>
        <v>190</v>
      </c>
      <c r="AJ28" s="27">
        <f>AI28*N28</f>
        <v>157.643</v>
      </c>
      <c r="AK28" s="14"/>
      <c r="AL28" s="14" t="s">
        <v>214</v>
      </c>
      <c r="AM28" s="14">
        <v>12</v>
      </c>
    </row>
    <row r="29" spans="1:39" ht="12.75">
      <c r="A29" s="14">
        <v>12</v>
      </c>
      <c r="B29" s="14">
        <v>1</v>
      </c>
      <c r="C29" s="14" t="s">
        <v>180</v>
      </c>
      <c r="D29" s="14" t="s">
        <v>31</v>
      </c>
      <c r="E29" s="14">
        <v>75</v>
      </c>
      <c r="F29" s="14" t="s">
        <v>182</v>
      </c>
      <c r="G29" s="14" t="s">
        <v>77</v>
      </c>
      <c r="H29" s="14" t="s">
        <v>52</v>
      </c>
      <c r="I29" s="14" t="s">
        <v>52</v>
      </c>
      <c r="J29" s="14" t="s">
        <v>20</v>
      </c>
      <c r="K29" s="25">
        <v>31117</v>
      </c>
      <c r="L29" s="26" t="s">
        <v>19</v>
      </c>
      <c r="M29" s="20">
        <v>67.65</v>
      </c>
      <c r="N29" s="27">
        <v>0.7769</v>
      </c>
      <c r="O29" s="22">
        <v>110</v>
      </c>
      <c r="P29" s="14">
        <v>115</v>
      </c>
      <c r="Q29" s="31">
        <v>120</v>
      </c>
      <c r="R29" s="24"/>
      <c r="S29" s="14">
        <f>P29</f>
        <v>115</v>
      </c>
      <c r="T29" s="27">
        <f>S29*N29</f>
        <v>89.3435</v>
      </c>
      <c r="U29" s="14">
        <v>80</v>
      </c>
      <c r="V29" s="14">
        <v>85</v>
      </c>
      <c r="W29" s="31">
        <v>87.5</v>
      </c>
      <c r="X29" s="24"/>
      <c r="Y29" s="23">
        <v>85</v>
      </c>
      <c r="Z29" s="27">
        <f>Y29*N29</f>
        <v>66.0365</v>
      </c>
      <c r="AA29" s="14">
        <f>Y29+S29</f>
        <v>200</v>
      </c>
      <c r="AB29" s="27">
        <f>AA29*N29</f>
        <v>155.38</v>
      </c>
      <c r="AC29" s="14">
        <v>140</v>
      </c>
      <c r="AD29" s="14">
        <v>150</v>
      </c>
      <c r="AE29" s="31">
        <v>160</v>
      </c>
      <c r="AF29" s="24"/>
      <c r="AG29" s="23">
        <v>150</v>
      </c>
      <c r="AH29" s="21">
        <f>AG29*N29</f>
        <v>116.53500000000001</v>
      </c>
      <c r="AI29" s="14">
        <f>AG29+AA29</f>
        <v>350</v>
      </c>
      <c r="AJ29" s="27">
        <f>AI29*N29</f>
        <v>271.915</v>
      </c>
      <c r="AK29" s="14"/>
      <c r="AL29" s="14" t="s">
        <v>183</v>
      </c>
      <c r="AM29" s="14">
        <v>12</v>
      </c>
    </row>
    <row r="30" spans="1:39" ht="12.75">
      <c r="A30" s="14">
        <v>12</v>
      </c>
      <c r="B30" s="14">
        <v>1</v>
      </c>
      <c r="C30" s="14" t="s">
        <v>180</v>
      </c>
      <c r="D30" s="14" t="s">
        <v>31</v>
      </c>
      <c r="E30" s="14">
        <v>75</v>
      </c>
      <c r="F30" s="14" t="s">
        <v>186</v>
      </c>
      <c r="G30" s="14" t="s">
        <v>33</v>
      </c>
      <c r="H30" s="14" t="s">
        <v>22</v>
      </c>
      <c r="I30" s="14" t="s">
        <v>22</v>
      </c>
      <c r="J30" s="14" t="s">
        <v>20</v>
      </c>
      <c r="K30" s="16">
        <v>36898</v>
      </c>
      <c r="L30" s="24" t="s">
        <v>28</v>
      </c>
      <c r="M30" s="20">
        <v>71.75</v>
      </c>
      <c r="N30" s="27">
        <v>0.8049</v>
      </c>
      <c r="O30" s="22">
        <v>190</v>
      </c>
      <c r="P30" s="14">
        <v>200</v>
      </c>
      <c r="Q30" s="31">
        <v>210</v>
      </c>
      <c r="R30" s="24"/>
      <c r="S30" s="14">
        <f>P30</f>
        <v>200</v>
      </c>
      <c r="T30" s="27">
        <f>S30*N30</f>
        <v>160.98</v>
      </c>
      <c r="U30" s="14">
        <v>100</v>
      </c>
      <c r="V30" s="14">
        <v>105</v>
      </c>
      <c r="W30" s="31">
        <v>110</v>
      </c>
      <c r="X30" s="24"/>
      <c r="Y30" s="23">
        <v>105</v>
      </c>
      <c r="Z30" s="27">
        <f>Y30*N30</f>
        <v>84.5145</v>
      </c>
      <c r="AA30" s="14">
        <f>Y30+S30</f>
        <v>305</v>
      </c>
      <c r="AB30" s="27">
        <f>AA30*N30</f>
        <v>245.4945</v>
      </c>
      <c r="AC30" s="14">
        <v>190</v>
      </c>
      <c r="AD30" s="14">
        <v>200</v>
      </c>
      <c r="AE30" s="31">
        <v>207.5</v>
      </c>
      <c r="AF30" s="24"/>
      <c r="AG30" s="23">
        <v>200</v>
      </c>
      <c r="AH30" s="21">
        <f>AG30*N30</f>
        <v>160.98</v>
      </c>
      <c r="AI30" s="14">
        <f>AG30+AA30</f>
        <v>505</v>
      </c>
      <c r="AJ30" s="27">
        <f>AI30*N30</f>
        <v>406.4745</v>
      </c>
      <c r="AK30" s="14"/>
      <c r="AL30" s="14"/>
      <c r="AM30" s="14">
        <v>12</v>
      </c>
    </row>
    <row r="31" spans="1:39" ht="12.75">
      <c r="A31" s="14"/>
      <c r="B31" s="14"/>
      <c r="C31" s="14"/>
      <c r="D31" s="14"/>
      <c r="E31" s="14"/>
      <c r="F31" s="23" t="s">
        <v>166</v>
      </c>
      <c r="G31" s="23" t="s">
        <v>165</v>
      </c>
      <c r="H31" s="14"/>
      <c r="I31" s="14"/>
      <c r="J31" s="14"/>
      <c r="K31" s="25"/>
      <c r="L31" s="26"/>
      <c r="M31" s="20"/>
      <c r="N31" s="27"/>
      <c r="O31" s="22"/>
      <c r="P31" s="14"/>
      <c r="Q31" s="14"/>
      <c r="R31" s="24"/>
      <c r="S31" s="14"/>
      <c r="T31" s="27"/>
      <c r="U31" s="14"/>
      <c r="V31" s="14"/>
      <c r="W31" s="23"/>
      <c r="X31" s="24"/>
      <c r="Y31" s="23"/>
      <c r="Z31" s="27"/>
      <c r="AA31" s="14"/>
      <c r="AB31" s="27"/>
      <c r="AC31" s="14"/>
      <c r="AD31" s="14"/>
      <c r="AE31" s="14"/>
      <c r="AF31" s="24"/>
      <c r="AG31" s="23"/>
      <c r="AH31" s="21"/>
      <c r="AI31" s="14"/>
      <c r="AJ31" s="27"/>
      <c r="AK31" s="14"/>
      <c r="AL31" s="14"/>
      <c r="AM31" s="14"/>
    </row>
    <row r="32" spans="1:39" ht="12.75">
      <c r="A32" s="14">
        <v>12</v>
      </c>
      <c r="B32" s="14">
        <v>1</v>
      </c>
      <c r="C32" s="14" t="s">
        <v>180</v>
      </c>
      <c r="D32" s="14" t="s">
        <v>31</v>
      </c>
      <c r="E32" s="14">
        <v>67.5</v>
      </c>
      <c r="F32" s="14" t="s">
        <v>192</v>
      </c>
      <c r="G32" s="14" t="s">
        <v>193</v>
      </c>
      <c r="H32" s="14" t="s">
        <v>194</v>
      </c>
      <c r="I32" s="14" t="s">
        <v>194</v>
      </c>
      <c r="J32" s="14" t="s">
        <v>20</v>
      </c>
      <c r="K32" s="25">
        <v>28268</v>
      </c>
      <c r="L32" s="26" t="s">
        <v>34</v>
      </c>
      <c r="M32" s="20">
        <v>67.45</v>
      </c>
      <c r="N32" s="27">
        <v>0.728</v>
      </c>
      <c r="O32" s="22">
        <v>115</v>
      </c>
      <c r="P32" s="14">
        <v>125</v>
      </c>
      <c r="Q32" s="31">
        <v>0</v>
      </c>
      <c r="R32" s="24"/>
      <c r="S32" s="14">
        <f>P32</f>
        <v>125</v>
      </c>
      <c r="T32" s="27">
        <f aca="true" t="shared" si="7" ref="T32:T41">S32*N32</f>
        <v>91</v>
      </c>
      <c r="U32" s="14">
        <v>100</v>
      </c>
      <c r="V32" s="14">
        <v>107.5</v>
      </c>
      <c r="W32" s="31">
        <v>0</v>
      </c>
      <c r="X32" s="24"/>
      <c r="Y32" s="23">
        <v>107.5</v>
      </c>
      <c r="Z32" s="27">
        <f aca="true" t="shared" si="8" ref="Z32:Z41">Y32*N32</f>
        <v>78.25999999999999</v>
      </c>
      <c r="AA32" s="14">
        <f aca="true" t="shared" si="9" ref="AA32:AA41">Y32+S32</f>
        <v>232.5</v>
      </c>
      <c r="AB32" s="27">
        <f aca="true" t="shared" si="10" ref="AB32:AB41">AA32*N32</f>
        <v>169.26</v>
      </c>
      <c r="AC32" s="14">
        <v>155</v>
      </c>
      <c r="AD32" s="31">
        <v>170</v>
      </c>
      <c r="AE32" s="31">
        <v>0</v>
      </c>
      <c r="AF32" s="24"/>
      <c r="AG32" s="23">
        <v>155</v>
      </c>
      <c r="AH32" s="21">
        <f aca="true" t="shared" si="11" ref="AH32:AH41">AG32*N32</f>
        <v>112.84</v>
      </c>
      <c r="AI32" s="14">
        <f aca="true" t="shared" si="12" ref="AI32:AI41">AG32+AA32</f>
        <v>387.5</v>
      </c>
      <c r="AJ32" s="27">
        <f aca="true" t="shared" si="13" ref="AJ32:AJ41">AI32*N32</f>
        <v>282.09999999999997</v>
      </c>
      <c r="AK32" s="14"/>
      <c r="AL32" s="14"/>
      <c r="AM32" s="14">
        <v>12</v>
      </c>
    </row>
    <row r="33" spans="1:39" ht="12.75">
      <c r="A33" s="14">
        <v>12</v>
      </c>
      <c r="B33" s="14">
        <v>1</v>
      </c>
      <c r="C33" s="14" t="s">
        <v>180</v>
      </c>
      <c r="D33" s="14" t="s">
        <v>31</v>
      </c>
      <c r="E33" s="14">
        <v>67.5</v>
      </c>
      <c r="F33" s="14" t="s">
        <v>192</v>
      </c>
      <c r="G33" s="14" t="s">
        <v>193</v>
      </c>
      <c r="H33" s="14" t="s">
        <v>194</v>
      </c>
      <c r="I33" s="14" t="s">
        <v>194</v>
      </c>
      <c r="J33" s="14" t="s">
        <v>20</v>
      </c>
      <c r="K33" s="25">
        <v>28268</v>
      </c>
      <c r="L33" s="26" t="s">
        <v>19</v>
      </c>
      <c r="M33" s="20">
        <v>67.45</v>
      </c>
      <c r="N33" s="27">
        <v>0.7258</v>
      </c>
      <c r="O33" s="22">
        <v>115</v>
      </c>
      <c r="P33" s="14">
        <v>125</v>
      </c>
      <c r="Q33" s="31">
        <v>0</v>
      </c>
      <c r="R33" s="24"/>
      <c r="S33" s="14">
        <f>P33</f>
        <v>125</v>
      </c>
      <c r="T33" s="27">
        <f t="shared" si="7"/>
        <v>90.725</v>
      </c>
      <c r="U33" s="14">
        <v>100</v>
      </c>
      <c r="V33" s="14">
        <v>107.5</v>
      </c>
      <c r="W33" s="31">
        <v>0</v>
      </c>
      <c r="X33" s="24"/>
      <c r="Y33" s="23">
        <v>107.5</v>
      </c>
      <c r="Z33" s="27">
        <f t="shared" si="8"/>
        <v>78.0235</v>
      </c>
      <c r="AA33" s="14">
        <f t="shared" si="9"/>
        <v>232.5</v>
      </c>
      <c r="AB33" s="27">
        <f t="shared" si="10"/>
        <v>168.7485</v>
      </c>
      <c r="AC33" s="14">
        <v>155</v>
      </c>
      <c r="AD33" s="31">
        <v>170</v>
      </c>
      <c r="AE33" s="31">
        <v>0</v>
      </c>
      <c r="AF33" s="24"/>
      <c r="AG33" s="23">
        <v>155</v>
      </c>
      <c r="AH33" s="21">
        <f t="shared" si="11"/>
        <v>112.499</v>
      </c>
      <c r="AI33" s="14">
        <f t="shared" si="12"/>
        <v>387.5</v>
      </c>
      <c r="AJ33" s="27">
        <f t="shared" si="13"/>
        <v>281.2475</v>
      </c>
      <c r="AK33" s="14"/>
      <c r="AL33" s="14"/>
      <c r="AM33" s="14">
        <v>12</v>
      </c>
    </row>
    <row r="34" spans="1:39" ht="12.75">
      <c r="A34" s="14">
        <v>12</v>
      </c>
      <c r="B34" s="14">
        <v>1</v>
      </c>
      <c r="C34" s="14" t="s">
        <v>180</v>
      </c>
      <c r="D34" s="14" t="s">
        <v>31</v>
      </c>
      <c r="E34" s="14">
        <v>82.5</v>
      </c>
      <c r="F34" s="14" t="s">
        <v>195</v>
      </c>
      <c r="G34" s="14" t="s">
        <v>81</v>
      </c>
      <c r="H34" s="14" t="s">
        <v>75</v>
      </c>
      <c r="I34" s="14" t="s">
        <v>75</v>
      </c>
      <c r="J34" s="14" t="s">
        <v>20</v>
      </c>
      <c r="K34" s="25">
        <v>19392</v>
      </c>
      <c r="L34" s="26" t="s">
        <v>46</v>
      </c>
      <c r="M34" s="20">
        <v>81.45</v>
      </c>
      <c r="N34" s="27">
        <v>1.1992</v>
      </c>
      <c r="O34" s="22">
        <v>145</v>
      </c>
      <c r="P34" s="14">
        <v>155</v>
      </c>
      <c r="Q34" s="14">
        <v>160</v>
      </c>
      <c r="R34" s="24"/>
      <c r="S34" s="14">
        <f>Q34</f>
        <v>160</v>
      </c>
      <c r="T34" s="27">
        <f t="shared" si="7"/>
        <v>191.872</v>
      </c>
      <c r="U34" s="14">
        <v>135</v>
      </c>
      <c r="V34" s="14">
        <v>145</v>
      </c>
      <c r="W34" s="31">
        <v>0</v>
      </c>
      <c r="X34" s="24"/>
      <c r="Y34" s="23">
        <v>145</v>
      </c>
      <c r="Z34" s="27">
        <f t="shared" si="8"/>
        <v>173.88400000000001</v>
      </c>
      <c r="AA34" s="14">
        <f t="shared" si="9"/>
        <v>305</v>
      </c>
      <c r="AB34" s="27">
        <f t="shared" si="10"/>
        <v>365.75600000000003</v>
      </c>
      <c r="AC34" s="14">
        <v>200</v>
      </c>
      <c r="AD34" s="14">
        <v>210</v>
      </c>
      <c r="AE34" s="31">
        <v>0</v>
      </c>
      <c r="AF34" s="24"/>
      <c r="AG34" s="23">
        <v>210</v>
      </c>
      <c r="AH34" s="21">
        <f t="shared" si="11"/>
        <v>251.83200000000002</v>
      </c>
      <c r="AI34" s="14">
        <f t="shared" si="12"/>
        <v>515</v>
      </c>
      <c r="AJ34" s="27">
        <f t="shared" si="13"/>
        <v>617.5880000000001</v>
      </c>
      <c r="AK34" s="14"/>
      <c r="AL34" s="14"/>
      <c r="AM34" s="14">
        <v>12</v>
      </c>
    </row>
    <row r="35" spans="1:39" ht="12.75">
      <c r="A35" s="14">
        <v>12</v>
      </c>
      <c r="B35" s="14">
        <v>1</v>
      </c>
      <c r="C35" s="14" t="s">
        <v>180</v>
      </c>
      <c r="D35" s="14" t="s">
        <v>31</v>
      </c>
      <c r="E35" s="14">
        <v>82.5</v>
      </c>
      <c r="F35" s="14" t="s">
        <v>196</v>
      </c>
      <c r="G35" s="14" t="s">
        <v>153</v>
      </c>
      <c r="H35" s="14" t="s">
        <v>153</v>
      </c>
      <c r="I35" s="14" t="s">
        <v>56</v>
      </c>
      <c r="J35" s="14" t="s">
        <v>20</v>
      </c>
      <c r="K35" s="25">
        <v>33462</v>
      </c>
      <c r="L35" s="26" t="s">
        <v>19</v>
      </c>
      <c r="M35" s="20">
        <v>78.55</v>
      </c>
      <c r="N35" s="27">
        <v>0.6412</v>
      </c>
      <c r="O35" s="22">
        <v>170</v>
      </c>
      <c r="P35" s="14">
        <v>180</v>
      </c>
      <c r="Q35" s="31">
        <v>190</v>
      </c>
      <c r="R35" s="24"/>
      <c r="S35" s="14">
        <f>P35</f>
        <v>180</v>
      </c>
      <c r="T35" s="27">
        <f t="shared" si="7"/>
        <v>115.416</v>
      </c>
      <c r="U35" s="14">
        <v>140</v>
      </c>
      <c r="V35" s="14">
        <v>150</v>
      </c>
      <c r="W35" s="31">
        <v>155</v>
      </c>
      <c r="X35" s="24"/>
      <c r="Y35" s="23">
        <v>150</v>
      </c>
      <c r="Z35" s="27">
        <f t="shared" si="8"/>
        <v>96.17999999999999</v>
      </c>
      <c r="AA35" s="14">
        <f t="shared" si="9"/>
        <v>330</v>
      </c>
      <c r="AB35" s="27">
        <f t="shared" si="10"/>
        <v>211.596</v>
      </c>
      <c r="AC35" s="14">
        <v>210</v>
      </c>
      <c r="AD35" s="14">
        <v>227.5</v>
      </c>
      <c r="AE35" s="31">
        <v>235</v>
      </c>
      <c r="AF35" s="24"/>
      <c r="AG35" s="23">
        <v>227.5</v>
      </c>
      <c r="AH35" s="21">
        <f t="shared" si="11"/>
        <v>145.873</v>
      </c>
      <c r="AI35" s="14">
        <f t="shared" si="12"/>
        <v>557.5</v>
      </c>
      <c r="AJ35" s="27">
        <f t="shared" si="13"/>
        <v>357.469</v>
      </c>
      <c r="AK35" s="14"/>
      <c r="AL35" s="14"/>
      <c r="AM35" s="14">
        <v>12</v>
      </c>
    </row>
    <row r="36" spans="1:39" ht="12.75">
      <c r="A36" s="14">
        <v>12</v>
      </c>
      <c r="B36" s="14">
        <v>1</v>
      </c>
      <c r="C36" s="14" t="s">
        <v>180</v>
      </c>
      <c r="D36" s="14" t="s">
        <v>31</v>
      </c>
      <c r="E36" s="14">
        <v>90</v>
      </c>
      <c r="F36" s="14" t="s">
        <v>202</v>
      </c>
      <c r="G36" s="14" t="s">
        <v>96</v>
      </c>
      <c r="H36" s="14" t="s">
        <v>97</v>
      </c>
      <c r="I36" s="14" t="s">
        <v>97</v>
      </c>
      <c r="J36" s="14" t="s">
        <v>20</v>
      </c>
      <c r="K36" s="16">
        <v>35218</v>
      </c>
      <c r="L36" s="24" t="s">
        <v>30</v>
      </c>
      <c r="M36" s="20">
        <v>83</v>
      </c>
      <c r="N36" s="27">
        <v>0.6167</v>
      </c>
      <c r="O36" s="22">
        <v>160</v>
      </c>
      <c r="P36" s="14">
        <v>170</v>
      </c>
      <c r="Q36" s="31">
        <v>177.5</v>
      </c>
      <c r="R36" s="24"/>
      <c r="S36" s="14">
        <f>P36</f>
        <v>170</v>
      </c>
      <c r="T36" s="27">
        <f t="shared" si="7"/>
        <v>104.839</v>
      </c>
      <c r="U36" s="14">
        <v>110</v>
      </c>
      <c r="V36" s="14">
        <v>120</v>
      </c>
      <c r="W36" s="31">
        <v>125</v>
      </c>
      <c r="X36" s="24"/>
      <c r="Y36" s="23">
        <v>120</v>
      </c>
      <c r="Z36" s="27">
        <f t="shared" si="8"/>
        <v>74.004</v>
      </c>
      <c r="AA36" s="14">
        <f t="shared" si="9"/>
        <v>290</v>
      </c>
      <c r="AB36" s="27">
        <f t="shared" si="10"/>
        <v>178.84300000000002</v>
      </c>
      <c r="AC36" s="14">
        <v>170</v>
      </c>
      <c r="AD36" s="14">
        <v>180</v>
      </c>
      <c r="AE36" s="14">
        <v>190</v>
      </c>
      <c r="AF36" s="23"/>
      <c r="AG36" s="23">
        <f>AE36</f>
        <v>190</v>
      </c>
      <c r="AH36" s="21">
        <f t="shared" si="11"/>
        <v>117.173</v>
      </c>
      <c r="AI36" s="14">
        <f t="shared" si="12"/>
        <v>480</v>
      </c>
      <c r="AJ36" s="27">
        <f t="shared" si="13"/>
        <v>296.016</v>
      </c>
      <c r="AK36" s="14"/>
      <c r="AL36" s="14" t="s">
        <v>214</v>
      </c>
      <c r="AM36" s="14">
        <v>12</v>
      </c>
    </row>
    <row r="37" spans="1:39" ht="12.75">
      <c r="A37" s="14">
        <v>12</v>
      </c>
      <c r="B37" s="14">
        <v>1</v>
      </c>
      <c r="C37" s="14" t="s">
        <v>180</v>
      </c>
      <c r="D37" s="14" t="s">
        <v>31</v>
      </c>
      <c r="E37" s="14">
        <v>90</v>
      </c>
      <c r="F37" s="14" t="s">
        <v>203</v>
      </c>
      <c r="G37" s="14" t="s">
        <v>138</v>
      </c>
      <c r="H37" s="14" t="s">
        <v>138</v>
      </c>
      <c r="I37" s="14" t="s">
        <v>56</v>
      </c>
      <c r="J37" s="14" t="s">
        <v>20</v>
      </c>
      <c r="K37" s="16">
        <v>25134</v>
      </c>
      <c r="L37" s="24" t="s">
        <v>27</v>
      </c>
      <c r="M37" s="20">
        <v>86.3</v>
      </c>
      <c r="N37" s="27">
        <v>0.6874</v>
      </c>
      <c r="O37" s="22">
        <v>165</v>
      </c>
      <c r="P37" s="14">
        <v>180</v>
      </c>
      <c r="Q37" s="31">
        <v>0</v>
      </c>
      <c r="R37" s="24"/>
      <c r="S37" s="14">
        <f>P37</f>
        <v>180</v>
      </c>
      <c r="T37" s="27">
        <f t="shared" si="7"/>
        <v>123.732</v>
      </c>
      <c r="U37" s="14">
        <v>160</v>
      </c>
      <c r="V37" s="14">
        <v>170</v>
      </c>
      <c r="W37" s="31" t="s">
        <v>204</v>
      </c>
      <c r="X37" s="24"/>
      <c r="Y37" s="23">
        <v>170</v>
      </c>
      <c r="Z37" s="27">
        <f t="shared" si="8"/>
        <v>116.858</v>
      </c>
      <c r="AA37" s="14">
        <f t="shared" si="9"/>
        <v>350</v>
      </c>
      <c r="AB37" s="27">
        <f t="shared" si="10"/>
        <v>240.59</v>
      </c>
      <c r="AC37" s="14">
        <v>185</v>
      </c>
      <c r="AD37" s="14">
        <v>200</v>
      </c>
      <c r="AE37" s="14">
        <v>215</v>
      </c>
      <c r="AF37" s="23"/>
      <c r="AG37" s="23">
        <f>AE37</f>
        <v>215</v>
      </c>
      <c r="AH37" s="21">
        <f t="shared" si="11"/>
        <v>147.791</v>
      </c>
      <c r="AI37" s="14">
        <f t="shared" si="12"/>
        <v>565</v>
      </c>
      <c r="AJ37" s="27">
        <f t="shared" si="13"/>
        <v>388.38100000000003</v>
      </c>
      <c r="AK37" s="14"/>
      <c r="AL37" s="14"/>
      <c r="AM37" s="14">
        <v>12</v>
      </c>
    </row>
    <row r="38" spans="1:39" ht="12.75">
      <c r="A38" s="14">
        <v>12</v>
      </c>
      <c r="B38" s="14">
        <v>1</v>
      </c>
      <c r="C38" s="14" t="s">
        <v>180</v>
      </c>
      <c r="D38" s="14" t="s">
        <v>31</v>
      </c>
      <c r="E38" s="14">
        <v>100</v>
      </c>
      <c r="F38" s="14" t="s">
        <v>208</v>
      </c>
      <c r="G38" s="14" t="s">
        <v>33</v>
      </c>
      <c r="H38" s="14" t="s">
        <v>22</v>
      </c>
      <c r="I38" s="14" t="s">
        <v>22</v>
      </c>
      <c r="J38" s="14" t="s">
        <v>20</v>
      </c>
      <c r="K38" s="25">
        <v>32379</v>
      </c>
      <c r="L38" s="26" t="s">
        <v>19</v>
      </c>
      <c r="M38" s="20">
        <v>98.85</v>
      </c>
      <c r="N38" s="27">
        <v>0.557</v>
      </c>
      <c r="O38" s="22">
        <v>220</v>
      </c>
      <c r="P38" s="14">
        <v>230</v>
      </c>
      <c r="Q38" s="31">
        <v>0</v>
      </c>
      <c r="R38" s="24"/>
      <c r="S38" s="14">
        <f>P38</f>
        <v>230</v>
      </c>
      <c r="T38" s="27">
        <f t="shared" si="7"/>
        <v>128.11</v>
      </c>
      <c r="U38" s="14">
        <v>150</v>
      </c>
      <c r="V38" s="14">
        <v>155</v>
      </c>
      <c r="W38" s="31">
        <v>160</v>
      </c>
      <c r="X38" s="24"/>
      <c r="Y38" s="23">
        <v>155</v>
      </c>
      <c r="Z38" s="27">
        <f t="shared" si="8"/>
        <v>86.33500000000001</v>
      </c>
      <c r="AA38" s="14">
        <f t="shared" si="9"/>
        <v>385</v>
      </c>
      <c r="AB38" s="27">
        <f t="shared" si="10"/>
        <v>214.44500000000002</v>
      </c>
      <c r="AC38" s="14">
        <v>260</v>
      </c>
      <c r="AD38" s="14">
        <v>280</v>
      </c>
      <c r="AE38" s="31">
        <v>282.5</v>
      </c>
      <c r="AF38" s="24"/>
      <c r="AG38" s="23">
        <f>AD38</f>
        <v>280</v>
      </c>
      <c r="AH38" s="21">
        <f t="shared" si="11"/>
        <v>155.96</v>
      </c>
      <c r="AI38" s="14">
        <f t="shared" si="12"/>
        <v>665</v>
      </c>
      <c r="AJ38" s="27">
        <f t="shared" si="13"/>
        <v>370.40500000000003</v>
      </c>
      <c r="AK38" s="14" t="s">
        <v>174</v>
      </c>
      <c r="AL38" s="14"/>
      <c r="AM38" s="14">
        <v>21</v>
      </c>
    </row>
    <row r="39" spans="1:39" ht="12.75">
      <c r="A39" s="14">
        <v>12</v>
      </c>
      <c r="B39" s="14">
        <v>1</v>
      </c>
      <c r="C39" s="14" t="s">
        <v>180</v>
      </c>
      <c r="D39" s="14" t="s">
        <v>31</v>
      </c>
      <c r="E39" s="14">
        <v>110</v>
      </c>
      <c r="F39" s="14" t="s">
        <v>209</v>
      </c>
      <c r="G39" s="14" t="s">
        <v>101</v>
      </c>
      <c r="H39" s="14" t="s">
        <v>102</v>
      </c>
      <c r="I39" s="14" t="s">
        <v>102</v>
      </c>
      <c r="J39" s="14" t="s">
        <v>20</v>
      </c>
      <c r="K39" s="25">
        <v>29680</v>
      </c>
      <c r="L39" s="26" t="s">
        <v>19</v>
      </c>
      <c r="M39" s="20">
        <v>108.15</v>
      </c>
      <c r="N39" s="27">
        <v>0.5388</v>
      </c>
      <c r="O39" s="22">
        <v>275</v>
      </c>
      <c r="P39" s="14">
        <v>292.5</v>
      </c>
      <c r="Q39" s="14">
        <v>305</v>
      </c>
      <c r="R39" s="24"/>
      <c r="S39" s="14">
        <f>Q39</f>
        <v>305</v>
      </c>
      <c r="T39" s="27">
        <f t="shared" si="7"/>
        <v>164.33399999999997</v>
      </c>
      <c r="U39" s="14">
        <v>185</v>
      </c>
      <c r="V39" s="14">
        <v>195</v>
      </c>
      <c r="W39" s="31">
        <v>205</v>
      </c>
      <c r="X39" s="24"/>
      <c r="Y39" s="23">
        <v>195</v>
      </c>
      <c r="Z39" s="27">
        <f t="shared" si="8"/>
        <v>105.06599999999999</v>
      </c>
      <c r="AA39" s="14">
        <f t="shared" si="9"/>
        <v>500</v>
      </c>
      <c r="AB39" s="27">
        <f t="shared" si="10"/>
        <v>269.4</v>
      </c>
      <c r="AC39" s="14">
        <v>300</v>
      </c>
      <c r="AD39" s="31">
        <v>320</v>
      </c>
      <c r="AE39" s="31">
        <v>320</v>
      </c>
      <c r="AF39" s="24"/>
      <c r="AG39" s="23">
        <f>AC39</f>
        <v>300</v>
      </c>
      <c r="AH39" s="21">
        <f t="shared" si="11"/>
        <v>161.64</v>
      </c>
      <c r="AI39" s="14">
        <f t="shared" si="12"/>
        <v>800</v>
      </c>
      <c r="AJ39" s="27">
        <f t="shared" si="13"/>
        <v>431.03999999999996</v>
      </c>
      <c r="AK39" s="14" t="s">
        <v>173</v>
      </c>
      <c r="AL39" s="14" t="s">
        <v>215</v>
      </c>
      <c r="AM39" s="14">
        <v>27</v>
      </c>
    </row>
    <row r="40" spans="1:39" ht="12.75">
      <c r="A40" s="14">
        <v>12</v>
      </c>
      <c r="B40" s="14">
        <v>1</v>
      </c>
      <c r="C40" s="14" t="s">
        <v>180</v>
      </c>
      <c r="D40" s="14" t="s">
        <v>31</v>
      </c>
      <c r="E40" s="14">
        <v>110</v>
      </c>
      <c r="F40" s="14" t="s">
        <v>201</v>
      </c>
      <c r="G40" s="14" t="s">
        <v>96</v>
      </c>
      <c r="H40" s="14" t="s">
        <v>97</v>
      </c>
      <c r="I40" s="14" t="s">
        <v>97</v>
      </c>
      <c r="J40" s="14" t="s">
        <v>20</v>
      </c>
      <c r="K40" s="25">
        <v>36124</v>
      </c>
      <c r="L40" s="26" t="s">
        <v>35</v>
      </c>
      <c r="M40" s="20">
        <v>102.45</v>
      </c>
      <c r="N40" s="27">
        <v>0.5704</v>
      </c>
      <c r="O40" s="22">
        <v>125</v>
      </c>
      <c r="P40" s="14">
        <v>135</v>
      </c>
      <c r="Q40" s="14">
        <v>145</v>
      </c>
      <c r="R40" s="24"/>
      <c r="S40" s="14">
        <f>Q40</f>
        <v>145</v>
      </c>
      <c r="T40" s="27">
        <f t="shared" si="7"/>
        <v>82.708</v>
      </c>
      <c r="U40" s="14">
        <v>90</v>
      </c>
      <c r="V40" s="14">
        <v>95</v>
      </c>
      <c r="W40" s="14">
        <v>100</v>
      </c>
      <c r="X40" s="24"/>
      <c r="Y40" s="23">
        <v>100</v>
      </c>
      <c r="Z40" s="27">
        <f t="shared" si="8"/>
        <v>57.04</v>
      </c>
      <c r="AA40" s="14">
        <f t="shared" si="9"/>
        <v>245</v>
      </c>
      <c r="AB40" s="27">
        <f t="shared" si="10"/>
        <v>139.748</v>
      </c>
      <c r="AC40" s="22">
        <v>160</v>
      </c>
      <c r="AD40" s="14">
        <v>175</v>
      </c>
      <c r="AE40" s="14">
        <v>185</v>
      </c>
      <c r="AF40" s="24"/>
      <c r="AG40" s="23">
        <f>AE40</f>
        <v>185</v>
      </c>
      <c r="AH40" s="21">
        <f t="shared" si="11"/>
        <v>105.524</v>
      </c>
      <c r="AI40" s="14">
        <f t="shared" si="12"/>
        <v>430</v>
      </c>
      <c r="AJ40" s="27">
        <f t="shared" si="13"/>
        <v>245.27200000000002</v>
      </c>
      <c r="AK40" s="14"/>
      <c r="AL40" s="14" t="s">
        <v>214</v>
      </c>
      <c r="AM40" s="14">
        <v>12</v>
      </c>
    </row>
    <row r="41" spans="1:39" ht="12.75">
      <c r="A41" s="14">
        <v>12</v>
      </c>
      <c r="B41" s="14">
        <v>1</v>
      </c>
      <c r="C41" s="14" t="s">
        <v>180</v>
      </c>
      <c r="D41" s="14" t="s">
        <v>31</v>
      </c>
      <c r="E41" s="14">
        <v>140</v>
      </c>
      <c r="F41" s="14" t="s">
        <v>211</v>
      </c>
      <c r="G41" s="14" t="s">
        <v>77</v>
      </c>
      <c r="H41" s="14" t="s">
        <v>52</v>
      </c>
      <c r="I41" s="14" t="s">
        <v>52</v>
      </c>
      <c r="J41" s="14" t="s">
        <v>20</v>
      </c>
      <c r="K41" s="16">
        <v>31116</v>
      </c>
      <c r="L41" s="24" t="s">
        <v>19</v>
      </c>
      <c r="M41" s="20">
        <v>125.2</v>
      </c>
      <c r="N41" s="27">
        <v>0.5208</v>
      </c>
      <c r="O41" s="22">
        <v>285</v>
      </c>
      <c r="P41" s="14">
        <v>300</v>
      </c>
      <c r="Q41" s="14">
        <v>310</v>
      </c>
      <c r="R41" s="24"/>
      <c r="S41" s="14">
        <f>Q41</f>
        <v>310</v>
      </c>
      <c r="T41" s="27">
        <f t="shared" si="7"/>
        <v>161.448</v>
      </c>
      <c r="U41" s="14">
        <v>225</v>
      </c>
      <c r="V41" s="31">
        <v>237.5</v>
      </c>
      <c r="W41" s="31">
        <v>237.5</v>
      </c>
      <c r="X41" s="24"/>
      <c r="Y41" s="23">
        <v>225</v>
      </c>
      <c r="Z41" s="27">
        <f t="shared" si="8"/>
        <v>117.18</v>
      </c>
      <c r="AA41" s="14">
        <f t="shared" si="9"/>
        <v>535</v>
      </c>
      <c r="AB41" s="27">
        <f t="shared" si="10"/>
        <v>278.62800000000004</v>
      </c>
      <c r="AC41" s="14">
        <v>300</v>
      </c>
      <c r="AD41" s="14">
        <v>335</v>
      </c>
      <c r="AE41" s="31">
        <v>350</v>
      </c>
      <c r="AF41" s="24"/>
      <c r="AG41" s="23">
        <f>AD41</f>
        <v>335</v>
      </c>
      <c r="AH41" s="21">
        <f t="shared" si="11"/>
        <v>174.46800000000002</v>
      </c>
      <c r="AI41" s="14">
        <f t="shared" si="12"/>
        <v>870</v>
      </c>
      <c r="AJ41" s="27">
        <f t="shared" si="13"/>
        <v>453.09600000000006</v>
      </c>
      <c r="AK41" s="14" t="s">
        <v>172</v>
      </c>
      <c r="AL41" s="14" t="s">
        <v>169</v>
      </c>
      <c r="AM41" s="14">
        <v>48</v>
      </c>
    </row>
  </sheetData>
  <sheetProtection/>
  <mergeCells count="22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I3:AJ3"/>
    <mergeCell ref="AK3:AK4"/>
    <mergeCell ref="AL3:AL4"/>
    <mergeCell ref="AM3:AM4"/>
    <mergeCell ref="M3:M4"/>
    <mergeCell ref="N3:N4"/>
    <mergeCell ref="O3:T3"/>
    <mergeCell ref="U3:Z3"/>
    <mergeCell ref="AA3:AB3"/>
    <mergeCell ref="AC3:AH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="85" zoomScaleNormal="85" zoomScalePageLayoutView="0" workbookViewId="0" topLeftCell="I22">
      <selection activeCell="A38" sqref="A38:IV38"/>
    </sheetView>
  </sheetViews>
  <sheetFormatPr defaultColWidth="6.25390625" defaultRowHeight="12.75"/>
  <cols>
    <col min="1" max="1" width="5.00390625" style="5" bestFit="1" customWidth="1"/>
    <col min="2" max="2" width="6.00390625" style="5" bestFit="1" customWidth="1"/>
    <col min="3" max="3" width="6.75390625" style="5" bestFit="1" customWidth="1"/>
    <col min="4" max="4" width="5.75390625" style="5" customWidth="1"/>
    <col min="5" max="5" width="8.875" style="5" bestFit="1" customWidth="1"/>
    <col min="6" max="6" width="5.125" style="5" bestFit="1" customWidth="1"/>
    <col min="7" max="7" width="23.25390625" style="5" bestFit="1" customWidth="1"/>
    <col min="8" max="8" width="14.875" style="5" bestFit="1" customWidth="1"/>
    <col min="9" max="10" width="27.625" style="5" bestFit="1" customWidth="1"/>
    <col min="11" max="11" width="12.75390625" style="5" bestFit="1" customWidth="1"/>
    <col min="12" max="12" width="13.25390625" style="13" bestFit="1" customWidth="1"/>
    <col min="13" max="13" width="18.625" style="8" bestFit="1" customWidth="1"/>
    <col min="14" max="14" width="6.75390625" style="6" bestFit="1" customWidth="1"/>
    <col min="15" max="15" width="6.75390625" style="28" bestFit="1" customWidth="1"/>
    <col min="16" max="16" width="4.125" style="1" bestFit="1" customWidth="1"/>
    <col min="17" max="17" width="6.125" style="5" bestFit="1" customWidth="1"/>
    <col min="18" max="18" width="6.125" style="30" bestFit="1" customWidth="1"/>
    <col min="19" max="19" width="2.00390625" style="12" bestFit="1" customWidth="1"/>
    <col min="20" max="20" width="6.625" style="5" bestFit="1" customWidth="1"/>
    <col min="21" max="21" width="2.875" style="5" customWidth="1"/>
    <col min="22" max="23" width="4.125" style="5" bestFit="1" customWidth="1"/>
    <col min="24" max="24" width="6.125" style="30" bestFit="1" customWidth="1"/>
    <col min="25" max="25" width="2.00390625" style="12" bestFit="1" customWidth="1"/>
    <col min="26" max="26" width="6.625" style="30" bestFit="1" customWidth="1"/>
    <col min="27" max="27" width="1.12109375" style="8" customWidth="1"/>
    <col min="28" max="28" width="1.12109375" style="5" customWidth="1"/>
    <col min="29" max="29" width="1.12109375" style="1" customWidth="1"/>
    <col min="30" max="30" width="4.125" style="5" bestFit="1" customWidth="1"/>
    <col min="31" max="31" width="6.125" style="5" bestFit="1" customWidth="1"/>
    <col min="32" max="32" width="6.125" style="30" bestFit="1" customWidth="1"/>
    <col min="33" max="33" width="4.125" style="12" bestFit="1" customWidth="1"/>
    <col min="34" max="34" width="6.625" style="30" bestFit="1" customWidth="1"/>
    <col min="35" max="35" width="8.75390625" style="8" bestFit="1" customWidth="1"/>
    <col min="36" max="36" width="6.125" style="5" bestFit="1" customWidth="1"/>
    <col min="37" max="37" width="8.75390625" style="5" bestFit="1" customWidth="1"/>
    <col min="38" max="38" width="21.375" style="5" bestFit="1" customWidth="1"/>
    <col min="39" max="39" width="13.875" style="5" bestFit="1" customWidth="1"/>
    <col min="40" max="40" width="5.00390625" style="5" bestFit="1" customWidth="1"/>
    <col min="41" max="16384" width="6.25390625" style="5" customWidth="1"/>
  </cols>
  <sheetData>
    <row r="1" spans="4:24" ht="20.25">
      <c r="D1" s="10" t="s">
        <v>114</v>
      </c>
      <c r="E1" s="2"/>
      <c r="F1" s="2"/>
      <c r="G1" s="2"/>
      <c r="H1" s="2"/>
      <c r="I1" s="2"/>
      <c r="J1" s="4"/>
      <c r="L1" s="15"/>
      <c r="M1" s="2"/>
      <c r="O1" s="29"/>
      <c r="P1" s="9"/>
      <c r="Q1" s="2"/>
      <c r="R1" s="2"/>
      <c r="S1" s="4"/>
      <c r="T1" s="2"/>
      <c r="U1" s="2"/>
      <c r="V1" s="2"/>
      <c r="W1" s="2"/>
      <c r="X1" s="11"/>
    </row>
    <row r="2" spans="2:24" ht="21" thickBot="1">
      <c r="B2" s="5" t="s">
        <v>29</v>
      </c>
      <c r="C2" s="34"/>
      <c r="D2" s="10" t="s">
        <v>283</v>
      </c>
      <c r="E2" s="2"/>
      <c r="F2" s="2"/>
      <c r="G2" s="2"/>
      <c r="H2" s="2"/>
      <c r="I2" s="2"/>
      <c r="J2" s="4"/>
      <c r="M2" s="10"/>
      <c r="N2" s="3"/>
      <c r="O2" s="29"/>
      <c r="P2" s="9"/>
      <c r="Q2" s="2"/>
      <c r="R2" s="2"/>
      <c r="S2" s="4"/>
      <c r="T2" s="2"/>
      <c r="U2" s="2"/>
      <c r="V2" s="2"/>
      <c r="W2" s="2"/>
      <c r="X2" s="11"/>
    </row>
    <row r="3" spans="1:40" ht="12.75">
      <c r="A3" s="69" t="s">
        <v>18</v>
      </c>
      <c r="B3" s="76" t="s">
        <v>8</v>
      </c>
      <c r="C3" s="78" t="s">
        <v>217</v>
      </c>
      <c r="D3" s="78" t="s">
        <v>23</v>
      </c>
      <c r="E3" s="78" t="s">
        <v>24</v>
      </c>
      <c r="F3" s="76" t="s">
        <v>2</v>
      </c>
      <c r="G3" s="76" t="s">
        <v>3</v>
      </c>
      <c r="H3" s="76" t="s">
        <v>76</v>
      </c>
      <c r="I3" s="76" t="s">
        <v>21</v>
      </c>
      <c r="J3" s="76" t="s">
        <v>10</v>
      </c>
      <c r="K3" s="76" t="s">
        <v>11</v>
      </c>
      <c r="L3" s="80" t="s">
        <v>7</v>
      </c>
      <c r="M3" s="76" t="s">
        <v>4</v>
      </c>
      <c r="N3" s="74" t="s">
        <v>1</v>
      </c>
      <c r="O3" s="71" t="s">
        <v>0</v>
      </c>
      <c r="P3" s="73" t="s">
        <v>12</v>
      </c>
      <c r="Q3" s="73"/>
      <c r="R3" s="73"/>
      <c r="S3" s="73"/>
      <c r="T3" s="73"/>
      <c r="U3" s="73"/>
      <c r="V3" s="73" t="s">
        <v>5</v>
      </c>
      <c r="W3" s="73"/>
      <c r="X3" s="73"/>
      <c r="Y3" s="73"/>
      <c r="Z3" s="73"/>
      <c r="AA3" s="73"/>
      <c r="AB3" s="73" t="s">
        <v>13</v>
      </c>
      <c r="AC3" s="73"/>
      <c r="AD3" s="73" t="s">
        <v>14</v>
      </c>
      <c r="AE3" s="73"/>
      <c r="AF3" s="73"/>
      <c r="AG3" s="73"/>
      <c r="AH3" s="73"/>
      <c r="AI3" s="73"/>
      <c r="AJ3" s="73" t="s">
        <v>15</v>
      </c>
      <c r="AK3" s="73"/>
      <c r="AL3" s="67" t="s">
        <v>9</v>
      </c>
      <c r="AM3" s="67" t="s">
        <v>25</v>
      </c>
      <c r="AN3" s="69" t="s">
        <v>18</v>
      </c>
    </row>
    <row r="4" spans="1:40" s="7" customFormat="1" ht="11.25">
      <c r="A4" s="70"/>
      <c r="B4" s="77"/>
      <c r="C4" s="79"/>
      <c r="D4" s="79"/>
      <c r="E4" s="79"/>
      <c r="F4" s="77"/>
      <c r="G4" s="77"/>
      <c r="H4" s="77"/>
      <c r="I4" s="77"/>
      <c r="J4" s="77"/>
      <c r="K4" s="77"/>
      <c r="L4" s="81"/>
      <c r="M4" s="77"/>
      <c r="N4" s="75"/>
      <c r="O4" s="72"/>
      <c r="P4" s="17">
        <v>1</v>
      </c>
      <c r="Q4" s="18">
        <v>2</v>
      </c>
      <c r="R4" s="18">
        <v>3</v>
      </c>
      <c r="S4" s="17">
        <v>4</v>
      </c>
      <c r="T4" s="17" t="s">
        <v>6</v>
      </c>
      <c r="U4" s="19" t="s">
        <v>0</v>
      </c>
      <c r="V4" s="17">
        <v>1</v>
      </c>
      <c r="W4" s="17">
        <v>2</v>
      </c>
      <c r="X4" s="17">
        <v>3</v>
      </c>
      <c r="Y4" s="17">
        <v>4</v>
      </c>
      <c r="Z4" s="17" t="s">
        <v>6</v>
      </c>
      <c r="AA4" s="19" t="s">
        <v>0</v>
      </c>
      <c r="AB4" s="17" t="s">
        <v>16</v>
      </c>
      <c r="AC4" s="19" t="s">
        <v>0</v>
      </c>
      <c r="AD4" s="17">
        <v>1</v>
      </c>
      <c r="AE4" s="18">
        <v>2</v>
      </c>
      <c r="AF4" s="17">
        <v>3</v>
      </c>
      <c r="AG4" s="17">
        <v>4</v>
      </c>
      <c r="AH4" s="17" t="s">
        <v>6</v>
      </c>
      <c r="AI4" s="19" t="s">
        <v>0</v>
      </c>
      <c r="AJ4" s="17" t="s">
        <v>17</v>
      </c>
      <c r="AK4" s="19" t="s">
        <v>0</v>
      </c>
      <c r="AL4" s="68"/>
      <c r="AM4" s="68"/>
      <c r="AN4" s="70"/>
    </row>
    <row r="5" spans="1:40" ht="12.75">
      <c r="A5" s="14"/>
      <c r="B5" s="14"/>
      <c r="C5" s="14"/>
      <c r="D5" s="14"/>
      <c r="E5" s="14"/>
      <c r="F5" s="14"/>
      <c r="G5" s="23" t="s">
        <v>274</v>
      </c>
      <c r="H5" s="23" t="s">
        <v>163</v>
      </c>
      <c r="I5" s="14"/>
      <c r="J5" s="14"/>
      <c r="K5" s="14"/>
      <c r="L5" s="16"/>
      <c r="M5" s="21"/>
      <c r="N5" s="20"/>
      <c r="O5" s="27"/>
      <c r="P5" s="22"/>
      <c r="Q5" s="14"/>
      <c r="R5" s="23"/>
      <c r="S5" s="24"/>
      <c r="T5" s="14"/>
      <c r="U5" s="14"/>
      <c r="V5" s="14"/>
      <c r="W5" s="14"/>
      <c r="X5" s="23"/>
      <c r="Y5" s="24"/>
      <c r="Z5" s="23"/>
      <c r="AA5" s="21"/>
      <c r="AB5" s="14"/>
      <c r="AC5" s="22"/>
      <c r="AD5" s="14"/>
      <c r="AE5" s="14"/>
      <c r="AF5" s="23"/>
      <c r="AG5" s="24"/>
      <c r="AH5" s="23"/>
      <c r="AI5" s="21"/>
      <c r="AJ5" s="14"/>
      <c r="AK5" s="14"/>
      <c r="AL5" s="14"/>
      <c r="AM5" s="14"/>
      <c r="AN5" s="14"/>
    </row>
    <row r="6" spans="1:40" ht="12.75">
      <c r="A6" s="14"/>
      <c r="B6" s="14"/>
      <c r="C6" s="14"/>
      <c r="D6" s="14"/>
      <c r="E6" s="14"/>
      <c r="F6" s="14"/>
      <c r="G6" s="23" t="s">
        <v>275</v>
      </c>
      <c r="H6" s="23" t="s">
        <v>164</v>
      </c>
      <c r="I6" s="14"/>
      <c r="J6" s="14"/>
      <c r="K6" s="14"/>
      <c r="L6" s="16"/>
      <c r="M6" s="21"/>
      <c r="N6" s="20"/>
      <c r="O6" s="27"/>
      <c r="P6" s="22"/>
      <c r="Q6" s="14"/>
      <c r="R6" s="23"/>
      <c r="S6" s="24"/>
      <c r="T6" s="14"/>
      <c r="U6" s="14"/>
      <c r="V6" s="14"/>
      <c r="W6" s="14"/>
      <c r="X6" s="23"/>
      <c r="Y6" s="24"/>
      <c r="Z6" s="23"/>
      <c r="AA6" s="21"/>
      <c r="AB6" s="14"/>
      <c r="AC6" s="22"/>
      <c r="AD6" s="14"/>
      <c r="AE6" s="14"/>
      <c r="AF6" s="23"/>
      <c r="AG6" s="24"/>
      <c r="AH6" s="23"/>
      <c r="AI6" s="21"/>
      <c r="AJ6" s="14"/>
      <c r="AK6" s="14"/>
      <c r="AL6" s="14"/>
      <c r="AM6" s="14"/>
      <c r="AN6" s="14"/>
    </row>
    <row r="7" spans="1:40" ht="12.75">
      <c r="A7" s="14">
        <v>12</v>
      </c>
      <c r="B7" s="14">
        <v>1</v>
      </c>
      <c r="C7" s="14" t="s">
        <v>219</v>
      </c>
      <c r="D7" s="14" t="s">
        <v>32</v>
      </c>
      <c r="E7" s="14" t="s">
        <v>220</v>
      </c>
      <c r="F7" s="14">
        <v>56</v>
      </c>
      <c r="G7" s="14" t="s">
        <v>286</v>
      </c>
      <c r="H7" s="14" t="s">
        <v>131</v>
      </c>
      <c r="I7" s="14" t="s">
        <v>131</v>
      </c>
      <c r="J7" s="14" t="s">
        <v>56</v>
      </c>
      <c r="K7" s="14" t="s">
        <v>20</v>
      </c>
      <c r="L7" s="25">
        <v>32804</v>
      </c>
      <c r="M7" s="26" t="s">
        <v>19</v>
      </c>
      <c r="N7" s="20">
        <v>55.6</v>
      </c>
      <c r="O7" s="27">
        <v>0.911</v>
      </c>
      <c r="P7" s="22"/>
      <c r="Q7" s="14"/>
      <c r="R7" s="23"/>
      <c r="S7" s="24"/>
      <c r="T7" s="14"/>
      <c r="U7" s="27">
        <f>T7*O7</f>
        <v>0</v>
      </c>
      <c r="V7" s="14"/>
      <c r="W7" s="14"/>
      <c r="X7" s="23"/>
      <c r="Y7" s="24"/>
      <c r="Z7" s="23"/>
      <c r="AA7" s="27">
        <f>Z7*O7</f>
        <v>0</v>
      </c>
      <c r="AB7" s="14">
        <f>Z7+T7</f>
        <v>0</v>
      </c>
      <c r="AC7" s="27">
        <f>AB7*O7</f>
        <v>0</v>
      </c>
      <c r="AD7" s="14">
        <v>110</v>
      </c>
      <c r="AE7" s="14">
        <v>120</v>
      </c>
      <c r="AF7" s="31">
        <v>125</v>
      </c>
      <c r="AG7" s="24"/>
      <c r="AH7" s="23">
        <v>120</v>
      </c>
      <c r="AI7" s="21">
        <f>AH7*O7</f>
        <v>109.32000000000001</v>
      </c>
      <c r="AJ7" s="14">
        <f>AH7+AB7</f>
        <v>120</v>
      </c>
      <c r="AK7" s="27">
        <f>AJ7*O7</f>
        <v>109.32000000000001</v>
      </c>
      <c r="AL7" s="14"/>
      <c r="AM7" s="14"/>
      <c r="AN7" s="14">
        <v>12</v>
      </c>
    </row>
    <row r="8" spans="1:40" ht="12.75">
      <c r="A8" s="14"/>
      <c r="B8" s="14"/>
      <c r="C8" s="14"/>
      <c r="D8" s="14"/>
      <c r="E8" s="14"/>
      <c r="F8" s="14"/>
      <c r="G8" s="23" t="s">
        <v>274</v>
      </c>
      <c r="H8" s="23" t="s">
        <v>165</v>
      </c>
      <c r="I8" s="14"/>
      <c r="J8" s="14"/>
      <c r="K8" s="14"/>
      <c r="L8" s="16"/>
      <c r="M8" s="21"/>
      <c r="N8" s="20"/>
      <c r="O8" s="27"/>
      <c r="P8" s="22"/>
      <c r="Q8" s="14"/>
      <c r="R8" s="23"/>
      <c r="S8" s="24"/>
      <c r="T8" s="14"/>
      <c r="U8" s="14"/>
      <c r="V8" s="14"/>
      <c r="W8" s="14"/>
      <c r="X8" s="23"/>
      <c r="Y8" s="24"/>
      <c r="Z8" s="23"/>
      <c r="AA8" s="21"/>
      <c r="AB8" s="14"/>
      <c r="AC8" s="22"/>
      <c r="AD8" s="14"/>
      <c r="AE8" s="14"/>
      <c r="AF8" s="23"/>
      <c r="AG8" s="24"/>
      <c r="AH8" s="23"/>
      <c r="AI8" s="21"/>
      <c r="AJ8" s="14"/>
      <c r="AK8" s="14"/>
      <c r="AL8" s="14"/>
      <c r="AM8" s="14"/>
      <c r="AN8" s="14"/>
    </row>
    <row r="9" spans="1:40" ht="12.75">
      <c r="A9" s="14"/>
      <c r="B9" s="14"/>
      <c r="C9" s="14"/>
      <c r="D9" s="14"/>
      <c r="E9" s="14"/>
      <c r="F9" s="14"/>
      <c r="G9" s="23" t="s">
        <v>275</v>
      </c>
      <c r="H9" s="23" t="s">
        <v>164</v>
      </c>
      <c r="I9" s="14"/>
      <c r="J9" s="14"/>
      <c r="K9" s="14"/>
      <c r="L9" s="16"/>
      <c r="M9" s="21"/>
      <c r="N9" s="20"/>
      <c r="O9" s="27"/>
      <c r="P9" s="22"/>
      <c r="Q9" s="14"/>
      <c r="R9" s="23"/>
      <c r="S9" s="24"/>
      <c r="T9" s="14"/>
      <c r="U9" s="14"/>
      <c r="V9" s="14"/>
      <c r="W9" s="14"/>
      <c r="X9" s="23"/>
      <c r="Y9" s="24"/>
      <c r="Z9" s="23"/>
      <c r="AA9" s="21"/>
      <c r="AB9" s="14"/>
      <c r="AC9" s="22"/>
      <c r="AD9" s="14"/>
      <c r="AE9" s="14"/>
      <c r="AF9" s="23"/>
      <c r="AG9" s="24"/>
      <c r="AH9" s="23"/>
      <c r="AI9" s="21"/>
      <c r="AJ9" s="14"/>
      <c r="AK9" s="14"/>
      <c r="AL9" s="14"/>
      <c r="AM9" s="14"/>
      <c r="AN9" s="14"/>
    </row>
    <row r="10" spans="1:40" ht="12.75">
      <c r="A10" s="14">
        <v>12</v>
      </c>
      <c r="B10" s="14">
        <v>1</v>
      </c>
      <c r="C10" s="14" t="s">
        <v>219</v>
      </c>
      <c r="D10" s="14" t="s">
        <v>32</v>
      </c>
      <c r="E10" s="14" t="s">
        <v>220</v>
      </c>
      <c r="F10" s="14">
        <v>125</v>
      </c>
      <c r="G10" s="14" t="s">
        <v>296</v>
      </c>
      <c r="H10" s="14" t="s">
        <v>131</v>
      </c>
      <c r="I10" s="14" t="s">
        <v>131</v>
      </c>
      <c r="J10" s="14" t="s">
        <v>56</v>
      </c>
      <c r="K10" s="14" t="s">
        <v>20</v>
      </c>
      <c r="L10" s="25">
        <v>29104</v>
      </c>
      <c r="M10" s="26" t="s">
        <v>19</v>
      </c>
      <c r="N10" s="20">
        <v>119.65</v>
      </c>
      <c r="O10" s="27">
        <v>0.5273</v>
      </c>
      <c r="P10" s="22"/>
      <c r="Q10" s="14"/>
      <c r="R10" s="23"/>
      <c r="S10" s="24"/>
      <c r="T10" s="14"/>
      <c r="U10" s="27">
        <f>T10*O10</f>
        <v>0</v>
      </c>
      <c r="V10" s="14"/>
      <c r="W10" s="14"/>
      <c r="X10" s="23"/>
      <c r="Y10" s="24"/>
      <c r="Z10" s="23"/>
      <c r="AA10" s="27">
        <f>Z10*O10</f>
        <v>0</v>
      </c>
      <c r="AB10" s="14">
        <f>Z10+T10</f>
        <v>0</v>
      </c>
      <c r="AC10" s="27">
        <f>AB10*O10</f>
        <v>0</v>
      </c>
      <c r="AD10" s="14">
        <v>225</v>
      </c>
      <c r="AE10" s="14">
        <v>240</v>
      </c>
      <c r="AF10" s="31">
        <v>250</v>
      </c>
      <c r="AG10" s="24"/>
      <c r="AH10" s="23">
        <v>240</v>
      </c>
      <c r="AI10" s="21">
        <f>AH10*O10</f>
        <v>126.55199999999999</v>
      </c>
      <c r="AJ10" s="14">
        <f>AH10+AB10</f>
        <v>240</v>
      </c>
      <c r="AK10" s="27">
        <f>AJ10*O10</f>
        <v>126.55199999999999</v>
      </c>
      <c r="AL10" s="14"/>
      <c r="AM10" s="14"/>
      <c r="AN10" s="14">
        <v>12</v>
      </c>
    </row>
    <row r="11" spans="1:40" ht="12.75">
      <c r="A11" s="14"/>
      <c r="B11" s="14"/>
      <c r="C11" s="14"/>
      <c r="D11" s="14"/>
      <c r="E11" s="14"/>
      <c r="F11" s="14"/>
      <c r="G11" s="23" t="s">
        <v>274</v>
      </c>
      <c r="H11" s="23" t="s">
        <v>165</v>
      </c>
      <c r="I11" s="14"/>
      <c r="J11" s="14"/>
      <c r="K11" s="14"/>
      <c r="L11" s="16"/>
      <c r="M11" s="21"/>
      <c r="N11" s="20"/>
      <c r="O11" s="27"/>
      <c r="P11" s="22"/>
      <c r="Q11" s="14"/>
      <c r="R11" s="23"/>
      <c r="S11" s="24"/>
      <c r="T11" s="14"/>
      <c r="U11" s="14"/>
      <c r="V11" s="14"/>
      <c r="W11" s="14"/>
      <c r="X11" s="23"/>
      <c r="Y11" s="24"/>
      <c r="Z11" s="23"/>
      <c r="AA11" s="21"/>
      <c r="AB11" s="14"/>
      <c r="AC11" s="22"/>
      <c r="AD11" s="14"/>
      <c r="AE11" s="14"/>
      <c r="AF11" s="23"/>
      <c r="AG11" s="24"/>
      <c r="AH11" s="23"/>
      <c r="AI11" s="21"/>
      <c r="AJ11" s="14"/>
      <c r="AK11" s="14"/>
      <c r="AL11" s="14"/>
      <c r="AM11" s="14"/>
      <c r="AN11" s="14"/>
    </row>
    <row r="12" spans="1:40" ht="12.75">
      <c r="A12" s="14"/>
      <c r="B12" s="14"/>
      <c r="C12" s="14"/>
      <c r="D12" s="14"/>
      <c r="E12" s="14"/>
      <c r="F12" s="14"/>
      <c r="G12" s="23" t="s">
        <v>275</v>
      </c>
      <c r="H12" s="23" t="s">
        <v>166</v>
      </c>
      <c r="I12" s="14"/>
      <c r="J12" s="14"/>
      <c r="K12" s="14"/>
      <c r="L12" s="16"/>
      <c r="M12" s="21"/>
      <c r="N12" s="20"/>
      <c r="O12" s="27"/>
      <c r="P12" s="22"/>
      <c r="Q12" s="14"/>
      <c r="R12" s="23"/>
      <c r="S12" s="24"/>
      <c r="T12" s="14"/>
      <c r="U12" s="14"/>
      <c r="V12" s="14"/>
      <c r="W12" s="14"/>
      <c r="X12" s="23"/>
      <c r="Y12" s="24"/>
      <c r="Z12" s="23"/>
      <c r="AA12" s="21"/>
      <c r="AB12" s="14"/>
      <c r="AC12" s="22"/>
      <c r="AD12" s="14"/>
      <c r="AE12" s="14"/>
      <c r="AF12" s="23"/>
      <c r="AG12" s="24"/>
      <c r="AH12" s="23"/>
      <c r="AI12" s="21"/>
      <c r="AJ12" s="14"/>
      <c r="AK12" s="14"/>
      <c r="AL12" s="14"/>
      <c r="AM12" s="14"/>
      <c r="AN12" s="14"/>
    </row>
    <row r="13" spans="1:40" ht="12.75">
      <c r="A13" s="14">
        <v>12</v>
      </c>
      <c r="B13" s="14">
        <v>1</v>
      </c>
      <c r="C13" s="14" t="s">
        <v>219</v>
      </c>
      <c r="D13" s="14" t="s">
        <v>32</v>
      </c>
      <c r="E13" s="14" t="s">
        <v>220</v>
      </c>
      <c r="F13" s="14">
        <v>100</v>
      </c>
      <c r="G13" s="14" t="s">
        <v>289</v>
      </c>
      <c r="H13" s="14" t="s">
        <v>131</v>
      </c>
      <c r="I13" s="14" t="s">
        <v>131</v>
      </c>
      <c r="J13" s="14" t="s">
        <v>56</v>
      </c>
      <c r="K13" s="14" t="s">
        <v>20</v>
      </c>
      <c r="L13" s="16">
        <v>37788</v>
      </c>
      <c r="M13" s="24" t="s">
        <v>26</v>
      </c>
      <c r="N13" s="20">
        <v>90.85</v>
      </c>
      <c r="O13" s="27">
        <v>0.7162</v>
      </c>
      <c r="P13" s="22">
        <v>150</v>
      </c>
      <c r="Q13" s="41">
        <v>152.5</v>
      </c>
      <c r="R13" s="41">
        <v>162.5</v>
      </c>
      <c r="S13" s="24"/>
      <c r="T13" s="14">
        <v>150</v>
      </c>
      <c r="U13" s="27">
        <f>T13*O13</f>
        <v>107.42999999999999</v>
      </c>
      <c r="V13" s="14">
        <v>150</v>
      </c>
      <c r="W13" s="14">
        <v>160</v>
      </c>
      <c r="X13" s="14">
        <v>170</v>
      </c>
      <c r="Y13" s="24"/>
      <c r="Z13" s="23">
        <v>170</v>
      </c>
      <c r="AA13" s="27">
        <f>Z13*O13</f>
        <v>121.75399999999999</v>
      </c>
      <c r="AB13" s="14">
        <f>Z13+T13</f>
        <v>320</v>
      </c>
      <c r="AC13" s="27">
        <f>AB13*O13</f>
        <v>229.18399999999997</v>
      </c>
      <c r="AD13" s="14">
        <v>150</v>
      </c>
      <c r="AE13" s="14">
        <v>170</v>
      </c>
      <c r="AF13" s="14">
        <v>180</v>
      </c>
      <c r="AG13" s="23"/>
      <c r="AH13" s="23">
        <v>180</v>
      </c>
      <c r="AI13" s="21">
        <f>AH13*O13</f>
        <v>128.916</v>
      </c>
      <c r="AJ13" s="14">
        <f>AH13+AB13</f>
        <v>500</v>
      </c>
      <c r="AK13" s="27">
        <f>AJ13*O13</f>
        <v>358.09999999999997</v>
      </c>
      <c r="AL13" s="14"/>
      <c r="AM13" s="14" t="s">
        <v>306</v>
      </c>
      <c r="AN13" s="14">
        <v>12</v>
      </c>
    </row>
    <row r="14" spans="1:40" ht="12.75">
      <c r="A14" s="14">
        <v>0</v>
      </c>
      <c r="B14" s="14" t="s">
        <v>171</v>
      </c>
      <c r="C14" s="14" t="s">
        <v>219</v>
      </c>
      <c r="D14" s="14" t="s">
        <v>32</v>
      </c>
      <c r="E14" s="14" t="s">
        <v>220</v>
      </c>
      <c r="F14" s="14">
        <v>100</v>
      </c>
      <c r="G14" s="14" t="s">
        <v>284</v>
      </c>
      <c r="H14" s="14" t="s">
        <v>108</v>
      </c>
      <c r="I14" s="14" t="s">
        <v>109</v>
      </c>
      <c r="J14" s="14" t="s">
        <v>110</v>
      </c>
      <c r="K14" s="14" t="s">
        <v>109</v>
      </c>
      <c r="L14" s="25">
        <v>28296</v>
      </c>
      <c r="M14" s="26" t="s">
        <v>34</v>
      </c>
      <c r="N14" s="20">
        <v>91.5</v>
      </c>
      <c r="O14" s="27">
        <v>0.5797</v>
      </c>
      <c r="P14" s="41">
        <v>210</v>
      </c>
      <c r="Q14" s="41">
        <v>220</v>
      </c>
      <c r="R14" s="41">
        <v>220</v>
      </c>
      <c r="S14" s="24"/>
      <c r="T14" s="14">
        <v>0</v>
      </c>
      <c r="U14" s="27">
        <f>T14*O14</f>
        <v>0</v>
      </c>
      <c r="V14" s="31">
        <v>170</v>
      </c>
      <c r="W14" s="31">
        <v>0</v>
      </c>
      <c r="X14" s="31">
        <v>0</v>
      </c>
      <c r="Y14" s="24"/>
      <c r="Z14" s="31">
        <v>0</v>
      </c>
      <c r="AA14" s="27">
        <f>Z14*O14</f>
        <v>0</v>
      </c>
      <c r="AB14" s="14">
        <f>Z14+T14</f>
        <v>0</v>
      </c>
      <c r="AC14" s="27">
        <f>AB14*O14</f>
        <v>0</v>
      </c>
      <c r="AD14" s="31">
        <v>220</v>
      </c>
      <c r="AE14" s="31">
        <v>0</v>
      </c>
      <c r="AF14" s="31">
        <v>0</v>
      </c>
      <c r="AG14" s="31"/>
      <c r="AH14" s="31">
        <v>0</v>
      </c>
      <c r="AI14" s="21">
        <f>AH14*O14</f>
        <v>0</v>
      </c>
      <c r="AJ14" s="14">
        <f>AH14+AB14</f>
        <v>0</v>
      </c>
      <c r="AK14" s="27">
        <f>AJ14*O14</f>
        <v>0</v>
      </c>
      <c r="AL14" s="14"/>
      <c r="AM14" s="14"/>
      <c r="AN14" s="14">
        <v>0</v>
      </c>
    </row>
    <row r="15" spans="1:40" ht="12.75">
      <c r="A15" s="14">
        <v>12</v>
      </c>
      <c r="B15" s="14">
        <v>1</v>
      </c>
      <c r="C15" s="14" t="s">
        <v>219</v>
      </c>
      <c r="D15" s="14" t="s">
        <v>32</v>
      </c>
      <c r="E15" s="14" t="s">
        <v>220</v>
      </c>
      <c r="F15" s="14">
        <v>100</v>
      </c>
      <c r="G15" s="14" t="s">
        <v>285</v>
      </c>
      <c r="H15" s="14" t="s">
        <v>33</v>
      </c>
      <c r="I15" s="14" t="s">
        <v>22</v>
      </c>
      <c r="J15" s="14" t="s">
        <v>22</v>
      </c>
      <c r="K15" s="14" t="s">
        <v>20</v>
      </c>
      <c r="L15" s="25">
        <v>31094</v>
      </c>
      <c r="M15" s="26" t="s">
        <v>19</v>
      </c>
      <c r="N15" s="20">
        <v>99.8</v>
      </c>
      <c r="O15" s="27">
        <v>0.5545</v>
      </c>
      <c r="P15" s="22">
        <v>190</v>
      </c>
      <c r="Q15" s="14">
        <v>205</v>
      </c>
      <c r="R15" s="41">
        <v>220</v>
      </c>
      <c r="S15" s="24"/>
      <c r="T15" s="14">
        <v>205</v>
      </c>
      <c r="U15" s="27">
        <f>T15*O15</f>
        <v>113.6725</v>
      </c>
      <c r="V15" s="14">
        <v>230</v>
      </c>
      <c r="W15" s="14">
        <v>240</v>
      </c>
      <c r="X15" s="14">
        <v>250.5</v>
      </c>
      <c r="Y15" s="24"/>
      <c r="Z15" s="23">
        <v>250.5</v>
      </c>
      <c r="AA15" s="27">
        <f>Z15*O15</f>
        <v>138.90225</v>
      </c>
      <c r="AB15" s="14">
        <f>Z15+T15</f>
        <v>455.5</v>
      </c>
      <c r="AC15" s="27">
        <f>AB15*O15</f>
        <v>252.57475</v>
      </c>
      <c r="AD15" s="14">
        <v>215</v>
      </c>
      <c r="AE15" s="31">
        <v>230</v>
      </c>
      <c r="AF15" s="31">
        <v>0</v>
      </c>
      <c r="AG15" s="24"/>
      <c r="AH15" s="23">
        <v>215</v>
      </c>
      <c r="AI15" s="21">
        <f>AH15*O15</f>
        <v>119.2175</v>
      </c>
      <c r="AJ15" s="14">
        <f>AH15+AB15</f>
        <v>670.5</v>
      </c>
      <c r="AK15" s="27">
        <f>AJ15*O15</f>
        <v>371.79224999999997</v>
      </c>
      <c r="AL15" s="14"/>
      <c r="AM15" s="14" t="s">
        <v>168</v>
      </c>
      <c r="AN15" s="14">
        <v>12</v>
      </c>
    </row>
    <row r="16" spans="1:40" ht="12.75">
      <c r="A16" s="14"/>
      <c r="B16" s="14"/>
      <c r="C16" s="14"/>
      <c r="D16" s="14"/>
      <c r="E16" s="14"/>
      <c r="F16" s="14"/>
      <c r="G16" s="23" t="s">
        <v>274</v>
      </c>
      <c r="H16" s="23" t="s">
        <v>163</v>
      </c>
      <c r="I16" s="14"/>
      <c r="J16" s="14"/>
      <c r="K16" s="14"/>
      <c r="L16" s="16"/>
      <c r="M16" s="21"/>
      <c r="N16" s="20"/>
      <c r="O16" s="27"/>
      <c r="P16" s="22"/>
      <c r="Q16" s="14"/>
      <c r="R16" s="23"/>
      <c r="S16" s="24"/>
      <c r="T16" s="14"/>
      <c r="U16" s="14"/>
      <c r="V16" s="14"/>
      <c r="W16" s="14"/>
      <c r="X16" s="23"/>
      <c r="Y16" s="24"/>
      <c r="Z16" s="23"/>
      <c r="AA16" s="21"/>
      <c r="AB16" s="14"/>
      <c r="AC16" s="22"/>
      <c r="AD16" s="14"/>
      <c r="AE16" s="14"/>
      <c r="AF16" s="23"/>
      <c r="AG16" s="24"/>
      <c r="AH16" s="23"/>
      <c r="AI16" s="21"/>
      <c r="AJ16" s="14"/>
      <c r="AK16" s="14"/>
      <c r="AL16" s="14"/>
      <c r="AM16" s="14"/>
      <c r="AN16" s="14"/>
    </row>
    <row r="17" spans="1:40" ht="12.75">
      <c r="A17" s="14"/>
      <c r="B17" s="14"/>
      <c r="C17" s="14"/>
      <c r="D17" s="14"/>
      <c r="E17" s="14"/>
      <c r="F17" s="14"/>
      <c r="G17" s="23" t="s">
        <v>301</v>
      </c>
      <c r="H17" s="23" t="s">
        <v>164</v>
      </c>
      <c r="I17" s="14"/>
      <c r="J17" s="14"/>
      <c r="K17" s="14"/>
      <c r="L17" s="16"/>
      <c r="M17" s="21"/>
      <c r="N17" s="20"/>
      <c r="O17" s="27"/>
      <c r="P17" s="22"/>
      <c r="Q17" s="14"/>
      <c r="R17" s="23"/>
      <c r="S17" s="24"/>
      <c r="T17" s="14"/>
      <c r="U17" s="14"/>
      <c r="V17" s="14"/>
      <c r="W17" s="14"/>
      <c r="X17" s="23"/>
      <c r="Y17" s="24"/>
      <c r="Z17" s="23"/>
      <c r="AA17" s="21"/>
      <c r="AB17" s="14"/>
      <c r="AC17" s="22"/>
      <c r="AD17" s="14"/>
      <c r="AE17" s="14"/>
      <c r="AF17" s="23"/>
      <c r="AG17" s="24"/>
      <c r="AH17" s="23"/>
      <c r="AI17" s="21"/>
      <c r="AJ17" s="14"/>
      <c r="AK17" s="14"/>
      <c r="AL17" s="14"/>
      <c r="AM17" s="14"/>
      <c r="AN17" s="14"/>
    </row>
    <row r="18" spans="1:40" ht="12.75">
      <c r="A18" s="14">
        <v>12</v>
      </c>
      <c r="B18" s="14">
        <v>1</v>
      </c>
      <c r="C18" s="14"/>
      <c r="D18" s="14" t="s">
        <v>32</v>
      </c>
      <c r="E18" s="14" t="s">
        <v>271</v>
      </c>
      <c r="F18" s="14">
        <v>52</v>
      </c>
      <c r="G18" s="14" t="s">
        <v>90</v>
      </c>
      <c r="H18" s="14" t="s">
        <v>77</v>
      </c>
      <c r="I18" s="14" t="s">
        <v>52</v>
      </c>
      <c r="J18" s="14" t="s">
        <v>52</v>
      </c>
      <c r="K18" s="14" t="s">
        <v>20</v>
      </c>
      <c r="L18" s="25">
        <v>33298</v>
      </c>
      <c r="M18" s="26" t="s">
        <v>19</v>
      </c>
      <c r="N18" s="20">
        <v>52</v>
      </c>
      <c r="O18" s="27">
        <v>0.967</v>
      </c>
      <c r="P18" s="22"/>
      <c r="Q18" s="14"/>
      <c r="R18" s="23"/>
      <c r="S18" s="24"/>
      <c r="T18" s="14"/>
      <c r="U18" s="27">
        <f>T18*O18</f>
        <v>0</v>
      </c>
      <c r="V18" s="14"/>
      <c r="W18" s="14"/>
      <c r="X18" s="14"/>
      <c r="Y18" s="24"/>
      <c r="Z18" s="23"/>
      <c r="AA18" s="27">
        <f>Z18*O18</f>
        <v>0</v>
      </c>
      <c r="AB18" s="14">
        <f>Z18+T18</f>
        <v>0</v>
      </c>
      <c r="AC18" s="27">
        <f>AB18*O18</f>
        <v>0</v>
      </c>
      <c r="AD18" s="14">
        <v>150</v>
      </c>
      <c r="AE18" s="14">
        <v>160</v>
      </c>
      <c r="AF18" s="14">
        <v>165</v>
      </c>
      <c r="AG18" s="31">
        <v>170</v>
      </c>
      <c r="AH18" s="23">
        <v>165</v>
      </c>
      <c r="AI18" s="21">
        <f>AH18*O18</f>
        <v>159.555</v>
      </c>
      <c r="AJ18" s="14">
        <f>AH18+AB18</f>
        <v>165</v>
      </c>
      <c r="AK18" s="27">
        <f>AJ18*O18</f>
        <v>159.555</v>
      </c>
      <c r="AL18" s="14"/>
      <c r="AM18" s="14" t="s">
        <v>169</v>
      </c>
      <c r="AN18" s="14">
        <v>12</v>
      </c>
    </row>
    <row r="19" spans="1:40" ht="12.75">
      <c r="A19" s="14">
        <v>12</v>
      </c>
      <c r="B19" s="14">
        <v>1</v>
      </c>
      <c r="C19" s="14"/>
      <c r="D19" s="14" t="s">
        <v>32</v>
      </c>
      <c r="E19" s="14" t="s">
        <v>271</v>
      </c>
      <c r="F19" s="14">
        <v>67.5</v>
      </c>
      <c r="G19" s="14" t="s">
        <v>88</v>
      </c>
      <c r="H19" s="14" t="s">
        <v>77</v>
      </c>
      <c r="I19" s="14" t="s">
        <v>52</v>
      </c>
      <c r="J19" s="14" t="s">
        <v>52</v>
      </c>
      <c r="K19" s="14" t="s">
        <v>20</v>
      </c>
      <c r="L19" s="25">
        <v>33277</v>
      </c>
      <c r="M19" s="26" t="s">
        <v>19</v>
      </c>
      <c r="N19" s="20">
        <v>66.6</v>
      </c>
      <c r="O19" s="27">
        <v>0.7867</v>
      </c>
      <c r="P19" s="22"/>
      <c r="Q19" s="14"/>
      <c r="R19" s="23"/>
      <c r="S19" s="24"/>
      <c r="T19" s="14"/>
      <c r="U19" s="27">
        <f>T19*O19</f>
        <v>0</v>
      </c>
      <c r="V19" s="14"/>
      <c r="W19" s="14"/>
      <c r="X19" s="23"/>
      <c r="Y19" s="24"/>
      <c r="Z19" s="23"/>
      <c r="AA19" s="27">
        <f>Z19*O19</f>
        <v>0</v>
      </c>
      <c r="AB19" s="14">
        <f>Z19+T19</f>
        <v>0</v>
      </c>
      <c r="AC19" s="27">
        <f>AB19*O19</f>
        <v>0</v>
      </c>
      <c r="AD19" s="14">
        <v>150</v>
      </c>
      <c r="AE19" s="31">
        <v>160</v>
      </c>
      <c r="AF19" s="31">
        <v>160</v>
      </c>
      <c r="AG19" s="24"/>
      <c r="AH19" s="23">
        <v>150</v>
      </c>
      <c r="AI19" s="21">
        <f>AH19*O19</f>
        <v>118.005</v>
      </c>
      <c r="AJ19" s="14">
        <f>AH19+AB19</f>
        <v>150</v>
      </c>
      <c r="AK19" s="27">
        <f>AJ19*O19</f>
        <v>118.005</v>
      </c>
      <c r="AL19" s="14"/>
      <c r="AM19" s="14" t="s">
        <v>169</v>
      </c>
      <c r="AN19" s="14">
        <v>12</v>
      </c>
    </row>
    <row r="20" spans="1:40" ht="12.75">
      <c r="A20" s="14"/>
      <c r="B20" s="14"/>
      <c r="C20" s="14"/>
      <c r="D20" s="14"/>
      <c r="E20" s="14"/>
      <c r="F20" s="14"/>
      <c r="G20" s="23" t="s">
        <v>274</v>
      </c>
      <c r="H20" s="23" t="s">
        <v>163</v>
      </c>
      <c r="I20" s="14"/>
      <c r="J20" s="14"/>
      <c r="K20" s="14"/>
      <c r="L20" s="16"/>
      <c r="M20" s="21"/>
      <c r="N20" s="20"/>
      <c r="O20" s="27"/>
      <c r="P20" s="22"/>
      <c r="Q20" s="14"/>
      <c r="R20" s="23"/>
      <c r="S20" s="24"/>
      <c r="T20" s="14"/>
      <c r="U20" s="14"/>
      <c r="V20" s="14"/>
      <c r="W20" s="14"/>
      <c r="X20" s="23"/>
      <c r="Y20" s="24"/>
      <c r="Z20" s="23"/>
      <c r="AA20" s="21"/>
      <c r="AB20" s="14"/>
      <c r="AC20" s="22"/>
      <c r="AD20" s="14"/>
      <c r="AE20" s="14"/>
      <c r="AF20" s="23"/>
      <c r="AG20" s="24"/>
      <c r="AH20" s="23"/>
      <c r="AI20" s="21"/>
      <c r="AJ20" s="14"/>
      <c r="AK20" s="14"/>
      <c r="AL20" s="14"/>
      <c r="AM20" s="14"/>
      <c r="AN20" s="14"/>
    </row>
    <row r="21" spans="1:40" ht="12.75">
      <c r="A21" s="14"/>
      <c r="B21" s="14"/>
      <c r="C21" s="14"/>
      <c r="D21" s="14"/>
      <c r="E21" s="14"/>
      <c r="F21" s="14"/>
      <c r="G21" s="23" t="s">
        <v>301</v>
      </c>
      <c r="H21" s="23" t="s">
        <v>166</v>
      </c>
      <c r="I21" s="14"/>
      <c r="J21" s="14"/>
      <c r="K21" s="14"/>
      <c r="L21" s="16"/>
      <c r="M21" s="21"/>
      <c r="N21" s="20"/>
      <c r="O21" s="27"/>
      <c r="P21" s="22"/>
      <c r="Q21" s="14"/>
      <c r="R21" s="23"/>
      <c r="S21" s="24"/>
      <c r="T21" s="14"/>
      <c r="U21" s="14"/>
      <c r="V21" s="14"/>
      <c r="W21" s="14"/>
      <c r="X21" s="23"/>
      <c r="Y21" s="24"/>
      <c r="Z21" s="23"/>
      <c r="AA21" s="21"/>
      <c r="AB21" s="14"/>
      <c r="AC21" s="22"/>
      <c r="AD21" s="14"/>
      <c r="AE21" s="14"/>
      <c r="AF21" s="23"/>
      <c r="AG21" s="24"/>
      <c r="AH21" s="23"/>
      <c r="AI21" s="21"/>
      <c r="AJ21" s="14"/>
      <c r="AK21" s="14"/>
      <c r="AL21" s="14"/>
      <c r="AM21" s="14"/>
      <c r="AN21" s="14"/>
    </row>
    <row r="22" spans="1:40" ht="12.75">
      <c r="A22" s="14">
        <v>12</v>
      </c>
      <c r="B22" s="14">
        <v>1</v>
      </c>
      <c r="C22" s="14"/>
      <c r="D22" s="14" t="s">
        <v>32</v>
      </c>
      <c r="E22" s="14" t="s">
        <v>271</v>
      </c>
      <c r="F22" s="14">
        <v>56</v>
      </c>
      <c r="G22" s="14" t="s">
        <v>355</v>
      </c>
      <c r="H22" s="14" t="s">
        <v>287</v>
      </c>
      <c r="I22" s="14" t="s">
        <v>288</v>
      </c>
      <c r="J22" s="14" t="s">
        <v>288</v>
      </c>
      <c r="K22" s="14" t="s">
        <v>20</v>
      </c>
      <c r="L22" s="16">
        <v>35696</v>
      </c>
      <c r="M22" s="24" t="s">
        <v>30</v>
      </c>
      <c r="N22" s="20">
        <v>56</v>
      </c>
      <c r="O22" s="27">
        <v>0.9383</v>
      </c>
      <c r="P22" s="22">
        <v>110</v>
      </c>
      <c r="Q22" s="14">
        <v>120</v>
      </c>
      <c r="R22" s="14">
        <v>130</v>
      </c>
      <c r="S22" s="24"/>
      <c r="T22" s="14">
        <v>130</v>
      </c>
      <c r="U22" s="27">
        <f>T22*O22</f>
        <v>121.979</v>
      </c>
      <c r="V22" s="14">
        <v>60</v>
      </c>
      <c r="W22" s="31">
        <v>70</v>
      </c>
      <c r="X22" s="31">
        <v>70</v>
      </c>
      <c r="Y22" s="24"/>
      <c r="Z22" s="23">
        <v>60</v>
      </c>
      <c r="AA22" s="27">
        <f>Z22*O22</f>
        <v>56.298</v>
      </c>
      <c r="AB22" s="14">
        <f>Z22+T22</f>
        <v>190</v>
      </c>
      <c r="AC22" s="27">
        <f>AB22*O22</f>
        <v>178.27700000000002</v>
      </c>
      <c r="AD22" s="14">
        <v>110</v>
      </c>
      <c r="AE22" s="14">
        <v>120</v>
      </c>
      <c r="AF22" s="14">
        <v>130</v>
      </c>
      <c r="AG22" s="24"/>
      <c r="AH22" s="23">
        <v>130</v>
      </c>
      <c r="AI22" s="21">
        <f>AH22*O22</f>
        <v>121.979</v>
      </c>
      <c r="AJ22" s="14">
        <f>AH22+AB22</f>
        <v>320</v>
      </c>
      <c r="AK22" s="27">
        <f>AJ22*O22</f>
        <v>300.25600000000003</v>
      </c>
      <c r="AL22" s="14"/>
      <c r="AM22" s="14"/>
      <c r="AN22" s="14">
        <v>12</v>
      </c>
    </row>
    <row r="23" spans="1:40" ht="12.75">
      <c r="A23" s="14"/>
      <c r="B23" s="14"/>
      <c r="C23" s="14"/>
      <c r="D23" s="14"/>
      <c r="E23" s="14"/>
      <c r="F23" s="14"/>
      <c r="G23" s="23" t="s">
        <v>274</v>
      </c>
      <c r="H23" s="23" t="s">
        <v>165</v>
      </c>
      <c r="I23" s="14"/>
      <c r="J23" s="14"/>
      <c r="K23" s="14"/>
      <c r="L23" s="16"/>
      <c r="M23" s="21"/>
      <c r="N23" s="20"/>
      <c r="O23" s="27"/>
      <c r="P23" s="22"/>
      <c r="Q23" s="14"/>
      <c r="R23" s="23"/>
      <c r="S23" s="24"/>
      <c r="T23" s="14"/>
      <c r="U23" s="14"/>
      <c r="V23" s="14"/>
      <c r="W23" s="14"/>
      <c r="X23" s="23"/>
      <c r="Y23" s="24"/>
      <c r="Z23" s="23"/>
      <c r="AA23" s="21"/>
      <c r="AB23" s="14"/>
      <c r="AC23" s="22"/>
      <c r="AD23" s="14"/>
      <c r="AE23" s="14"/>
      <c r="AF23" s="23"/>
      <c r="AG23" s="24"/>
      <c r="AH23" s="23"/>
      <c r="AI23" s="21"/>
      <c r="AJ23" s="14"/>
      <c r="AK23" s="14"/>
      <c r="AL23" s="14"/>
      <c r="AM23" s="14"/>
      <c r="AN23" s="14"/>
    </row>
    <row r="24" spans="1:40" ht="12.75">
      <c r="A24" s="14"/>
      <c r="B24" s="14"/>
      <c r="C24" s="14"/>
      <c r="D24" s="14"/>
      <c r="E24" s="14"/>
      <c r="F24" s="14"/>
      <c r="G24" s="23" t="s">
        <v>301</v>
      </c>
      <c r="H24" s="23" t="s">
        <v>166</v>
      </c>
      <c r="I24" s="14"/>
      <c r="J24" s="14"/>
      <c r="K24" s="14"/>
      <c r="L24" s="16"/>
      <c r="M24" s="21"/>
      <c r="N24" s="20"/>
      <c r="O24" s="27"/>
      <c r="P24" s="22"/>
      <c r="Q24" s="14"/>
      <c r="R24" s="23"/>
      <c r="S24" s="24"/>
      <c r="T24" s="14"/>
      <c r="U24" s="14"/>
      <c r="V24" s="14"/>
      <c r="W24" s="14"/>
      <c r="X24" s="23"/>
      <c r="Y24" s="24"/>
      <c r="Z24" s="23"/>
      <c r="AA24" s="21"/>
      <c r="AB24" s="14"/>
      <c r="AC24" s="22"/>
      <c r="AD24" s="14"/>
      <c r="AE24" s="14"/>
      <c r="AF24" s="23"/>
      <c r="AG24" s="24"/>
      <c r="AH24" s="23"/>
      <c r="AI24" s="21"/>
      <c r="AJ24" s="14"/>
      <c r="AK24" s="14"/>
      <c r="AL24" s="14"/>
      <c r="AM24" s="14"/>
      <c r="AN24" s="14"/>
    </row>
    <row r="25" spans="1:40" ht="12.75">
      <c r="A25" s="14">
        <v>12</v>
      </c>
      <c r="B25" s="14">
        <v>1</v>
      </c>
      <c r="C25" s="14"/>
      <c r="D25" s="14" t="s">
        <v>32</v>
      </c>
      <c r="E25" s="14" t="s">
        <v>271</v>
      </c>
      <c r="F25" s="14">
        <v>82.5</v>
      </c>
      <c r="G25" s="14" t="s">
        <v>356</v>
      </c>
      <c r="H25" s="14" t="s">
        <v>287</v>
      </c>
      <c r="I25" s="14" t="s">
        <v>288</v>
      </c>
      <c r="J25" s="14" t="s">
        <v>288</v>
      </c>
      <c r="K25" s="14" t="s">
        <v>20</v>
      </c>
      <c r="L25" s="16">
        <v>37203</v>
      </c>
      <c r="M25" s="24" t="s">
        <v>28</v>
      </c>
      <c r="N25" s="20">
        <v>81.35</v>
      </c>
      <c r="O25" s="27">
        <v>0.707</v>
      </c>
      <c r="P25" s="22">
        <v>190</v>
      </c>
      <c r="Q25" s="14">
        <v>205</v>
      </c>
      <c r="R25" s="14">
        <v>215</v>
      </c>
      <c r="S25" s="24"/>
      <c r="T25" s="14">
        <v>215</v>
      </c>
      <c r="U25" s="27">
        <f>T25*O25</f>
        <v>152.005</v>
      </c>
      <c r="V25" s="14">
        <v>95</v>
      </c>
      <c r="W25" s="14">
        <v>105</v>
      </c>
      <c r="X25" s="14">
        <v>115</v>
      </c>
      <c r="Y25" s="24"/>
      <c r="Z25" s="23">
        <v>115</v>
      </c>
      <c r="AA25" s="27">
        <f>Z25*O25</f>
        <v>81.30499999999999</v>
      </c>
      <c r="AB25" s="14">
        <f>Z25+T25</f>
        <v>330</v>
      </c>
      <c r="AC25" s="27">
        <f>AB25*O25</f>
        <v>233.30999999999997</v>
      </c>
      <c r="AD25" s="14">
        <v>190</v>
      </c>
      <c r="AE25" s="14">
        <v>210</v>
      </c>
      <c r="AF25" s="31">
        <v>222.5</v>
      </c>
      <c r="AG25" s="24"/>
      <c r="AH25" s="23">
        <v>210</v>
      </c>
      <c r="AI25" s="21">
        <f>AH25*O25</f>
        <v>148.47</v>
      </c>
      <c r="AJ25" s="14">
        <f>AH25+AB25</f>
        <v>540</v>
      </c>
      <c r="AK25" s="27">
        <f>AJ25*O25</f>
        <v>381.78</v>
      </c>
      <c r="AL25" s="14"/>
      <c r="AM25" s="14"/>
      <c r="AN25" s="14">
        <v>12</v>
      </c>
    </row>
    <row r="26" spans="1:40" ht="12.75">
      <c r="A26" s="14"/>
      <c r="B26" s="14"/>
      <c r="C26" s="14"/>
      <c r="D26" s="14"/>
      <c r="E26" s="14"/>
      <c r="F26" s="14"/>
      <c r="G26" s="23" t="s">
        <v>274</v>
      </c>
      <c r="H26" s="23" t="s">
        <v>165</v>
      </c>
      <c r="I26" s="14"/>
      <c r="J26" s="14"/>
      <c r="K26" s="14"/>
      <c r="L26" s="16"/>
      <c r="M26" s="21"/>
      <c r="N26" s="20"/>
      <c r="O26" s="27"/>
      <c r="P26" s="22"/>
      <c r="Q26" s="14"/>
      <c r="R26" s="23"/>
      <c r="S26" s="24"/>
      <c r="T26" s="14"/>
      <c r="U26" s="14"/>
      <c r="V26" s="14"/>
      <c r="W26" s="14"/>
      <c r="X26" s="23"/>
      <c r="Y26" s="24"/>
      <c r="Z26" s="23"/>
      <c r="AA26" s="21"/>
      <c r="AB26" s="14"/>
      <c r="AC26" s="22"/>
      <c r="AD26" s="14"/>
      <c r="AE26" s="14"/>
      <c r="AF26" s="23"/>
      <c r="AG26" s="24"/>
      <c r="AH26" s="23"/>
      <c r="AI26" s="21"/>
      <c r="AJ26" s="14"/>
      <c r="AK26" s="14"/>
      <c r="AL26" s="14"/>
      <c r="AM26" s="14"/>
      <c r="AN26" s="14"/>
    </row>
    <row r="27" spans="1:40" ht="12.75">
      <c r="A27" s="14"/>
      <c r="B27" s="14"/>
      <c r="C27" s="14"/>
      <c r="D27" s="14"/>
      <c r="E27" s="14"/>
      <c r="F27" s="14"/>
      <c r="G27" s="23" t="s">
        <v>302</v>
      </c>
      <c r="H27" s="23" t="s">
        <v>164</v>
      </c>
      <c r="I27" s="14"/>
      <c r="J27" s="14"/>
      <c r="K27" s="14"/>
      <c r="L27" s="16"/>
      <c r="M27" s="21"/>
      <c r="N27" s="20"/>
      <c r="O27" s="27"/>
      <c r="P27" s="22"/>
      <c r="Q27" s="14"/>
      <c r="R27" s="23"/>
      <c r="S27" s="24"/>
      <c r="T27" s="14"/>
      <c r="U27" s="14"/>
      <c r="V27" s="14"/>
      <c r="W27" s="14"/>
      <c r="X27" s="23"/>
      <c r="Y27" s="24"/>
      <c r="Z27" s="23"/>
      <c r="AA27" s="21"/>
      <c r="AB27" s="14"/>
      <c r="AC27" s="22"/>
      <c r="AD27" s="14"/>
      <c r="AE27" s="14"/>
      <c r="AF27" s="23"/>
      <c r="AG27" s="24"/>
      <c r="AH27" s="23"/>
      <c r="AI27" s="21"/>
      <c r="AJ27" s="14"/>
      <c r="AK27" s="14"/>
      <c r="AL27" s="14"/>
      <c r="AM27" s="14"/>
      <c r="AN27" s="14"/>
    </row>
    <row r="28" spans="1:40" ht="12.75">
      <c r="A28" s="14">
        <v>12</v>
      </c>
      <c r="B28" s="14">
        <v>1</v>
      </c>
      <c r="C28" s="14"/>
      <c r="D28" s="14" t="s">
        <v>32</v>
      </c>
      <c r="E28" s="14" t="s">
        <v>272</v>
      </c>
      <c r="F28" s="14">
        <v>67.5</v>
      </c>
      <c r="G28" s="14" t="s">
        <v>290</v>
      </c>
      <c r="H28" s="14" t="s">
        <v>291</v>
      </c>
      <c r="I28" s="14" t="s">
        <v>292</v>
      </c>
      <c r="J28" s="14" t="s">
        <v>292</v>
      </c>
      <c r="K28" s="14" t="s">
        <v>20</v>
      </c>
      <c r="L28" s="16">
        <v>32632</v>
      </c>
      <c r="M28" s="24" t="s">
        <v>19</v>
      </c>
      <c r="N28" s="20">
        <v>67.15</v>
      </c>
      <c r="O28" s="27">
        <v>0.7287</v>
      </c>
      <c r="P28" s="22"/>
      <c r="Q28" s="14"/>
      <c r="R28" s="23"/>
      <c r="S28" s="24"/>
      <c r="T28" s="14"/>
      <c r="U28" s="27">
        <f>T28*O28</f>
        <v>0</v>
      </c>
      <c r="V28" s="14"/>
      <c r="W28" s="14"/>
      <c r="X28" s="14"/>
      <c r="Y28" s="24"/>
      <c r="Z28" s="23"/>
      <c r="AA28" s="27">
        <f>Z28*O28</f>
        <v>0</v>
      </c>
      <c r="AB28" s="14">
        <f>Z28+T28</f>
        <v>0</v>
      </c>
      <c r="AC28" s="27">
        <f>AB28*O28</f>
        <v>0</v>
      </c>
      <c r="AD28" s="14">
        <v>185</v>
      </c>
      <c r="AE28" s="31">
        <v>202.5</v>
      </c>
      <c r="AF28" s="31">
        <v>202.5</v>
      </c>
      <c r="AG28" s="24"/>
      <c r="AH28" s="23">
        <v>185</v>
      </c>
      <c r="AI28" s="21">
        <f>AH28*O28</f>
        <v>134.8095</v>
      </c>
      <c r="AJ28" s="14">
        <f>AH28+AB28</f>
        <v>185</v>
      </c>
      <c r="AK28" s="27">
        <f>AJ28*O28</f>
        <v>134.8095</v>
      </c>
      <c r="AL28" s="14"/>
      <c r="AM28" s="14" t="s">
        <v>305</v>
      </c>
      <c r="AN28" s="14">
        <v>12</v>
      </c>
    </row>
    <row r="29" spans="1:40" ht="12.75">
      <c r="A29" s="14"/>
      <c r="B29" s="14"/>
      <c r="C29" s="14"/>
      <c r="D29" s="14"/>
      <c r="E29" s="14"/>
      <c r="F29" s="14"/>
      <c r="G29" s="23" t="s">
        <v>276</v>
      </c>
      <c r="H29" s="23" t="s">
        <v>165</v>
      </c>
      <c r="I29" s="14"/>
      <c r="J29" s="14"/>
      <c r="K29" s="14"/>
      <c r="L29" s="16"/>
      <c r="M29" s="21"/>
      <c r="N29" s="20"/>
      <c r="O29" s="27"/>
      <c r="P29" s="22"/>
      <c r="Q29" s="14"/>
      <c r="R29" s="23"/>
      <c r="S29" s="24"/>
      <c r="T29" s="14"/>
      <c r="U29" s="14"/>
      <c r="V29" s="14"/>
      <c r="W29" s="14"/>
      <c r="X29" s="23"/>
      <c r="Y29" s="24"/>
      <c r="Z29" s="23"/>
      <c r="AA29" s="21"/>
      <c r="AB29" s="14"/>
      <c r="AC29" s="22"/>
      <c r="AD29" s="14"/>
      <c r="AE29" s="14"/>
      <c r="AF29" s="23"/>
      <c r="AG29" s="24"/>
      <c r="AH29" s="23"/>
      <c r="AI29" s="21"/>
      <c r="AJ29" s="14"/>
      <c r="AK29" s="14"/>
      <c r="AL29" s="14"/>
      <c r="AM29" s="14"/>
      <c r="AN29" s="14"/>
    </row>
    <row r="30" spans="1:40" ht="12.75">
      <c r="A30" s="14"/>
      <c r="B30" s="14"/>
      <c r="C30" s="14"/>
      <c r="D30" s="14"/>
      <c r="E30" s="14"/>
      <c r="F30" s="14"/>
      <c r="G30" s="23" t="s">
        <v>275</v>
      </c>
      <c r="H30" s="23" t="s">
        <v>164</v>
      </c>
      <c r="I30" s="14"/>
      <c r="J30" s="14"/>
      <c r="K30" s="14"/>
      <c r="L30" s="16"/>
      <c r="M30" s="21"/>
      <c r="N30" s="20"/>
      <c r="O30" s="27"/>
      <c r="P30" s="22"/>
      <c r="Q30" s="14"/>
      <c r="R30" s="23"/>
      <c r="S30" s="24"/>
      <c r="T30" s="14"/>
      <c r="U30" s="14"/>
      <c r="V30" s="14"/>
      <c r="W30" s="14"/>
      <c r="X30" s="23"/>
      <c r="Y30" s="24"/>
      <c r="Z30" s="23"/>
      <c r="AA30" s="21"/>
      <c r="AB30" s="14"/>
      <c r="AC30" s="22"/>
      <c r="AD30" s="14"/>
      <c r="AE30" s="14"/>
      <c r="AF30" s="23"/>
      <c r="AG30" s="24"/>
      <c r="AH30" s="23"/>
      <c r="AI30" s="21"/>
      <c r="AJ30" s="14"/>
      <c r="AK30" s="14"/>
      <c r="AL30" s="14"/>
      <c r="AM30" s="14"/>
      <c r="AN30" s="14"/>
    </row>
    <row r="31" spans="1:40" ht="12.75">
      <c r="A31" s="14">
        <v>12</v>
      </c>
      <c r="B31" s="14">
        <v>1</v>
      </c>
      <c r="C31" s="14" t="s">
        <v>265</v>
      </c>
      <c r="D31" s="14" t="s">
        <v>180</v>
      </c>
      <c r="E31" s="14" t="s">
        <v>220</v>
      </c>
      <c r="F31" s="14">
        <v>125</v>
      </c>
      <c r="G31" s="14" t="s">
        <v>297</v>
      </c>
      <c r="H31" s="14" t="s">
        <v>273</v>
      </c>
      <c r="I31" s="14" t="s">
        <v>48</v>
      </c>
      <c r="J31" s="14" t="s">
        <v>48</v>
      </c>
      <c r="K31" s="14" t="s">
        <v>20</v>
      </c>
      <c r="L31" s="25">
        <v>26591</v>
      </c>
      <c r="M31" s="26" t="s">
        <v>27</v>
      </c>
      <c r="N31" s="20">
        <v>113.15</v>
      </c>
      <c r="O31" s="27">
        <v>0.5586</v>
      </c>
      <c r="P31" s="22"/>
      <c r="Q31" s="14"/>
      <c r="R31" s="23"/>
      <c r="S31" s="24"/>
      <c r="T31" s="14"/>
      <c r="U31" s="27">
        <f>T31*O31</f>
        <v>0</v>
      </c>
      <c r="V31" s="14"/>
      <c r="W31" s="14"/>
      <c r="X31" s="23"/>
      <c r="Y31" s="24"/>
      <c r="Z31" s="23"/>
      <c r="AA31" s="27">
        <f>Z31*O31</f>
        <v>0</v>
      </c>
      <c r="AB31" s="14">
        <f>Z31+T31</f>
        <v>0</v>
      </c>
      <c r="AC31" s="27">
        <f>AB31*O31</f>
        <v>0</v>
      </c>
      <c r="AD31" s="14">
        <v>230</v>
      </c>
      <c r="AE31" s="14">
        <v>260</v>
      </c>
      <c r="AF31" s="31">
        <v>280</v>
      </c>
      <c r="AG31" s="24"/>
      <c r="AH31" s="23">
        <v>260</v>
      </c>
      <c r="AI31" s="21">
        <f>AH31*O31</f>
        <v>145.236</v>
      </c>
      <c r="AJ31" s="14">
        <f>AH31+AB31</f>
        <v>260</v>
      </c>
      <c r="AK31" s="27">
        <f>AJ31*O31</f>
        <v>145.236</v>
      </c>
      <c r="AL31" s="14"/>
      <c r="AM31" s="14"/>
      <c r="AN31" s="14">
        <v>12</v>
      </c>
    </row>
    <row r="32" spans="1:40" ht="12.75">
      <c r="A32" s="14"/>
      <c r="B32" s="14"/>
      <c r="C32" s="14"/>
      <c r="D32" s="14"/>
      <c r="E32" s="14"/>
      <c r="F32" s="14"/>
      <c r="G32" s="23" t="s">
        <v>276</v>
      </c>
      <c r="H32" s="23" t="s">
        <v>163</v>
      </c>
      <c r="I32" s="14"/>
      <c r="J32" s="14"/>
      <c r="K32" s="14"/>
      <c r="L32" s="16"/>
      <c r="M32" s="21"/>
      <c r="N32" s="20"/>
      <c r="O32" s="27"/>
      <c r="P32" s="22"/>
      <c r="Q32" s="14"/>
      <c r="R32" s="23"/>
      <c r="S32" s="24"/>
      <c r="T32" s="14"/>
      <c r="U32" s="14"/>
      <c r="V32" s="14"/>
      <c r="W32" s="14"/>
      <c r="X32" s="23"/>
      <c r="Y32" s="24"/>
      <c r="Z32" s="23"/>
      <c r="AA32" s="21"/>
      <c r="AB32" s="14"/>
      <c r="AC32" s="22"/>
      <c r="AD32" s="14"/>
      <c r="AE32" s="14"/>
      <c r="AF32" s="23"/>
      <c r="AG32" s="24"/>
      <c r="AH32" s="23"/>
      <c r="AI32" s="21"/>
      <c r="AJ32" s="14"/>
      <c r="AK32" s="14"/>
      <c r="AL32" s="14"/>
      <c r="AM32" s="14"/>
      <c r="AN32" s="14"/>
    </row>
    <row r="33" spans="1:40" ht="12.75">
      <c r="A33" s="14"/>
      <c r="B33" s="14"/>
      <c r="C33" s="14"/>
      <c r="D33" s="14"/>
      <c r="E33" s="14"/>
      <c r="F33" s="14"/>
      <c r="G33" s="23" t="s">
        <v>275</v>
      </c>
      <c r="H33" s="23" t="s">
        <v>166</v>
      </c>
      <c r="I33" s="14"/>
      <c r="J33" s="14"/>
      <c r="K33" s="14"/>
      <c r="L33" s="16"/>
      <c r="M33" s="21"/>
      <c r="N33" s="20"/>
      <c r="O33" s="27"/>
      <c r="P33" s="22"/>
      <c r="Q33" s="14"/>
      <c r="R33" s="23"/>
      <c r="S33" s="24"/>
      <c r="T33" s="14"/>
      <c r="U33" s="14"/>
      <c r="V33" s="14"/>
      <c r="W33" s="14"/>
      <c r="X33" s="23"/>
      <c r="Y33" s="24"/>
      <c r="Z33" s="23"/>
      <c r="AA33" s="21"/>
      <c r="AB33" s="14"/>
      <c r="AC33" s="22"/>
      <c r="AD33" s="14"/>
      <c r="AE33" s="14"/>
      <c r="AF33" s="23"/>
      <c r="AG33" s="24"/>
      <c r="AH33" s="23"/>
      <c r="AI33" s="21"/>
      <c r="AJ33" s="14"/>
      <c r="AK33" s="14"/>
      <c r="AL33" s="14"/>
      <c r="AM33" s="14"/>
      <c r="AN33" s="14"/>
    </row>
    <row r="34" spans="1:40" ht="12.75">
      <c r="A34" s="14">
        <v>12</v>
      </c>
      <c r="B34" s="14">
        <v>1</v>
      </c>
      <c r="C34" s="14" t="s">
        <v>219</v>
      </c>
      <c r="D34" s="14" t="s">
        <v>180</v>
      </c>
      <c r="E34" s="14" t="s">
        <v>220</v>
      </c>
      <c r="F34" s="14">
        <v>75</v>
      </c>
      <c r="G34" s="14" t="s">
        <v>241</v>
      </c>
      <c r="H34" s="14" t="s">
        <v>242</v>
      </c>
      <c r="I34" s="14" t="s">
        <v>243</v>
      </c>
      <c r="J34" s="14" t="s">
        <v>243</v>
      </c>
      <c r="K34" s="14" t="s">
        <v>20</v>
      </c>
      <c r="L34" s="25">
        <v>28772</v>
      </c>
      <c r="M34" s="26" t="s">
        <v>19</v>
      </c>
      <c r="N34" s="20">
        <v>74.85</v>
      </c>
      <c r="O34" s="27">
        <v>0.723</v>
      </c>
      <c r="P34" s="41">
        <v>200</v>
      </c>
      <c r="Q34" s="14">
        <v>205</v>
      </c>
      <c r="R34" s="14">
        <v>220</v>
      </c>
      <c r="S34" s="24"/>
      <c r="T34" s="14">
        <v>220</v>
      </c>
      <c r="U34" s="27">
        <f>T34*O34</f>
        <v>159.06</v>
      </c>
      <c r="V34" s="14">
        <v>140</v>
      </c>
      <c r="W34" s="14">
        <v>155</v>
      </c>
      <c r="X34" s="14">
        <v>165</v>
      </c>
      <c r="Y34" s="24"/>
      <c r="Z34" s="23">
        <v>165</v>
      </c>
      <c r="AA34" s="27">
        <f>Z34*O34</f>
        <v>119.295</v>
      </c>
      <c r="AB34" s="14">
        <f>Z34+T34</f>
        <v>385</v>
      </c>
      <c r="AC34" s="27">
        <f>AB34*O34</f>
        <v>278.355</v>
      </c>
      <c r="AD34" s="31">
        <v>195</v>
      </c>
      <c r="AE34" s="14">
        <v>195</v>
      </c>
      <c r="AF34" s="31">
        <v>207.5</v>
      </c>
      <c r="AG34" s="24"/>
      <c r="AH34" s="23">
        <v>195</v>
      </c>
      <c r="AI34" s="21">
        <f>AH34*O34</f>
        <v>140.98499999999999</v>
      </c>
      <c r="AJ34" s="14">
        <f>AH34+AB34</f>
        <v>580</v>
      </c>
      <c r="AK34" s="27">
        <f>AJ34*O34</f>
        <v>419.34</v>
      </c>
      <c r="AL34" s="14"/>
      <c r="AM34" s="14"/>
      <c r="AN34" s="14">
        <v>12</v>
      </c>
    </row>
    <row r="35" spans="1:40" ht="12.75">
      <c r="A35" s="14"/>
      <c r="B35" s="14"/>
      <c r="C35" s="14"/>
      <c r="D35" s="14"/>
      <c r="E35" s="14"/>
      <c r="F35" s="14"/>
      <c r="G35" s="23" t="s">
        <v>276</v>
      </c>
      <c r="H35" s="23" t="s">
        <v>165</v>
      </c>
      <c r="I35" s="14"/>
      <c r="J35" s="14"/>
      <c r="K35" s="14"/>
      <c r="L35" s="16"/>
      <c r="M35" s="21"/>
      <c r="N35" s="20"/>
      <c r="O35" s="27"/>
      <c r="P35" s="22"/>
      <c r="Q35" s="14"/>
      <c r="R35" s="23"/>
      <c r="S35" s="24"/>
      <c r="T35" s="14"/>
      <c r="U35" s="14"/>
      <c r="V35" s="14"/>
      <c r="W35" s="14"/>
      <c r="X35" s="23"/>
      <c r="Y35" s="24"/>
      <c r="Z35" s="23"/>
      <c r="AA35" s="21"/>
      <c r="AB35" s="14"/>
      <c r="AC35" s="22"/>
      <c r="AD35" s="14"/>
      <c r="AE35" s="14"/>
      <c r="AF35" s="23"/>
      <c r="AG35" s="24"/>
      <c r="AH35" s="23"/>
      <c r="AI35" s="21"/>
      <c r="AJ35" s="14"/>
      <c r="AK35" s="14"/>
      <c r="AL35" s="14"/>
      <c r="AM35" s="14"/>
      <c r="AN35" s="14"/>
    </row>
    <row r="36" spans="1:40" ht="12.75">
      <c r="A36" s="14"/>
      <c r="B36" s="14"/>
      <c r="C36" s="14"/>
      <c r="D36" s="14"/>
      <c r="E36" s="14"/>
      <c r="F36" s="14"/>
      <c r="G36" s="23" t="s">
        <v>275</v>
      </c>
      <c r="H36" s="23" t="s">
        <v>166</v>
      </c>
      <c r="I36" s="14"/>
      <c r="J36" s="14"/>
      <c r="K36" s="14"/>
      <c r="L36" s="16"/>
      <c r="M36" s="21"/>
      <c r="N36" s="20"/>
      <c r="O36" s="27"/>
      <c r="P36" s="22"/>
      <c r="Q36" s="14"/>
      <c r="R36" s="23"/>
      <c r="S36" s="24"/>
      <c r="T36" s="14"/>
      <c r="U36" s="14"/>
      <c r="V36" s="14"/>
      <c r="W36" s="14"/>
      <c r="X36" s="23"/>
      <c r="Y36" s="24"/>
      <c r="Z36" s="23"/>
      <c r="AA36" s="21"/>
      <c r="AB36" s="14"/>
      <c r="AC36" s="22"/>
      <c r="AD36" s="14"/>
      <c r="AE36" s="14"/>
      <c r="AF36" s="23"/>
      <c r="AG36" s="24"/>
      <c r="AH36" s="23"/>
      <c r="AI36" s="21"/>
      <c r="AJ36" s="14"/>
      <c r="AK36" s="14"/>
      <c r="AL36" s="14"/>
      <c r="AM36" s="14"/>
      <c r="AN36" s="14"/>
    </row>
    <row r="37" spans="1:40" ht="12.75">
      <c r="A37" s="14">
        <v>12</v>
      </c>
      <c r="B37" s="14">
        <v>1</v>
      </c>
      <c r="C37" s="14" t="s">
        <v>265</v>
      </c>
      <c r="D37" s="14" t="s">
        <v>180</v>
      </c>
      <c r="E37" s="14" t="s">
        <v>220</v>
      </c>
      <c r="F37" s="14">
        <v>90</v>
      </c>
      <c r="G37" s="14" t="s">
        <v>294</v>
      </c>
      <c r="H37" s="14" t="s">
        <v>295</v>
      </c>
      <c r="I37" s="14" t="s">
        <v>52</v>
      </c>
      <c r="J37" s="14" t="s">
        <v>52</v>
      </c>
      <c r="K37" s="14" t="s">
        <v>20</v>
      </c>
      <c r="L37" s="16">
        <v>31413</v>
      </c>
      <c r="M37" s="24" t="s">
        <v>19</v>
      </c>
      <c r="N37" s="20">
        <v>89.95</v>
      </c>
      <c r="O37" s="27">
        <v>0.5853</v>
      </c>
      <c r="P37" s="22">
        <v>200</v>
      </c>
      <c r="Q37" s="41">
        <v>210</v>
      </c>
      <c r="R37" s="14">
        <v>210</v>
      </c>
      <c r="S37" s="24"/>
      <c r="T37" s="14">
        <v>210</v>
      </c>
      <c r="U37" s="27">
        <f>T37*O37</f>
        <v>122.91300000000001</v>
      </c>
      <c r="V37" s="14">
        <v>190</v>
      </c>
      <c r="W37" s="14">
        <v>200</v>
      </c>
      <c r="X37" s="31">
        <v>205</v>
      </c>
      <c r="Y37" s="24"/>
      <c r="Z37" s="23">
        <v>200</v>
      </c>
      <c r="AA37" s="27">
        <f>Z37*O37</f>
        <v>117.06</v>
      </c>
      <c r="AB37" s="14">
        <f>Z37+T37</f>
        <v>410</v>
      </c>
      <c r="AC37" s="27">
        <f>AB37*O37</f>
        <v>239.973</v>
      </c>
      <c r="AD37" s="14">
        <v>210</v>
      </c>
      <c r="AE37" s="14">
        <v>220</v>
      </c>
      <c r="AF37" s="31">
        <v>230</v>
      </c>
      <c r="AG37" s="24"/>
      <c r="AH37" s="23">
        <v>220</v>
      </c>
      <c r="AI37" s="21">
        <f>AH37*O37</f>
        <v>128.76600000000002</v>
      </c>
      <c r="AJ37" s="14">
        <f>AH37+AB37</f>
        <v>630</v>
      </c>
      <c r="AK37" s="27">
        <f>AJ37*O37</f>
        <v>368.73900000000003</v>
      </c>
      <c r="AL37" s="14"/>
      <c r="AM37" s="14" t="s">
        <v>169</v>
      </c>
      <c r="AN37" s="14">
        <v>12</v>
      </c>
    </row>
    <row r="38" spans="1:40" ht="12.75">
      <c r="A38" s="14">
        <v>12</v>
      </c>
      <c r="B38" s="14">
        <v>1</v>
      </c>
      <c r="C38" s="14" t="s">
        <v>219</v>
      </c>
      <c r="D38" s="14" t="s">
        <v>180</v>
      </c>
      <c r="E38" s="14" t="s">
        <v>220</v>
      </c>
      <c r="F38" s="14">
        <v>100</v>
      </c>
      <c r="G38" s="14" t="s">
        <v>251</v>
      </c>
      <c r="H38" s="14" t="s">
        <v>252</v>
      </c>
      <c r="I38" s="14" t="s">
        <v>147</v>
      </c>
      <c r="J38" s="14" t="s">
        <v>253</v>
      </c>
      <c r="K38" s="14" t="s">
        <v>147</v>
      </c>
      <c r="L38" s="16">
        <v>34218</v>
      </c>
      <c r="M38" s="24" t="s">
        <v>19</v>
      </c>
      <c r="N38" s="20">
        <v>93.35</v>
      </c>
      <c r="O38" s="27">
        <v>0.5734</v>
      </c>
      <c r="P38" s="22">
        <v>240</v>
      </c>
      <c r="Q38" s="41">
        <v>250</v>
      </c>
      <c r="R38" s="41">
        <v>250</v>
      </c>
      <c r="S38" s="24"/>
      <c r="T38" s="14">
        <v>240</v>
      </c>
      <c r="U38" s="27">
        <f>T38*O38</f>
        <v>137.616</v>
      </c>
      <c r="V38" s="31">
        <v>230</v>
      </c>
      <c r="W38" s="14">
        <v>230</v>
      </c>
      <c r="X38" s="14">
        <v>240</v>
      </c>
      <c r="Y38" s="24"/>
      <c r="Z38" s="23">
        <v>240</v>
      </c>
      <c r="AA38" s="27">
        <f>Z38*O38</f>
        <v>137.616</v>
      </c>
      <c r="AB38" s="14">
        <f>Z38+T38</f>
        <v>480</v>
      </c>
      <c r="AC38" s="27">
        <f>AB38*O38</f>
        <v>275.232</v>
      </c>
      <c r="AD38" s="14">
        <v>240</v>
      </c>
      <c r="AE38" s="31">
        <v>255</v>
      </c>
      <c r="AF38" s="14">
        <v>255</v>
      </c>
      <c r="AG38" s="24"/>
      <c r="AH38" s="23">
        <v>255</v>
      </c>
      <c r="AI38" s="21">
        <f>AH38*O38</f>
        <v>146.217</v>
      </c>
      <c r="AJ38" s="14">
        <f>AH38+AB38</f>
        <v>735</v>
      </c>
      <c r="AK38" s="27">
        <f>AJ38*O38</f>
        <v>421.449</v>
      </c>
      <c r="AL38" s="14"/>
      <c r="AM38" s="14" t="s">
        <v>277</v>
      </c>
      <c r="AN38" s="14">
        <v>12</v>
      </c>
    </row>
    <row r="39" spans="1:40" ht="12.75">
      <c r="A39" s="14">
        <v>12</v>
      </c>
      <c r="B39" s="14">
        <v>1</v>
      </c>
      <c r="C39" s="14" t="s">
        <v>219</v>
      </c>
      <c r="D39" s="14" t="s">
        <v>180</v>
      </c>
      <c r="E39" s="14" t="s">
        <v>220</v>
      </c>
      <c r="F39" s="14">
        <v>110</v>
      </c>
      <c r="G39" s="14" t="s">
        <v>260</v>
      </c>
      <c r="H39" s="14" t="s">
        <v>55</v>
      </c>
      <c r="I39" s="14" t="s">
        <v>104</v>
      </c>
      <c r="J39" s="14" t="s">
        <v>56</v>
      </c>
      <c r="K39" s="14" t="s">
        <v>20</v>
      </c>
      <c r="L39" s="16">
        <v>29288</v>
      </c>
      <c r="M39" s="24" t="s">
        <v>19</v>
      </c>
      <c r="N39" s="20">
        <v>109.9</v>
      </c>
      <c r="O39" s="27">
        <v>0.5366</v>
      </c>
      <c r="P39" s="22">
        <v>225</v>
      </c>
      <c r="Q39" s="14">
        <v>235</v>
      </c>
      <c r="R39" s="14">
        <v>247.5</v>
      </c>
      <c r="S39" s="24"/>
      <c r="T39" s="14">
        <v>247.5</v>
      </c>
      <c r="U39" s="27">
        <f>T39*O39</f>
        <v>132.80849999999998</v>
      </c>
      <c r="V39" s="31">
        <v>255</v>
      </c>
      <c r="W39" s="14">
        <v>255</v>
      </c>
      <c r="X39" s="14">
        <v>262.5</v>
      </c>
      <c r="Y39" s="24"/>
      <c r="Z39" s="23">
        <v>262.5</v>
      </c>
      <c r="AA39" s="27">
        <f>Z39*O39</f>
        <v>140.8575</v>
      </c>
      <c r="AB39" s="14">
        <f>Z39+T39</f>
        <v>510</v>
      </c>
      <c r="AC39" s="27">
        <f>AB39*O39</f>
        <v>273.666</v>
      </c>
      <c r="AD39" s="14">
        <v>230</v>
      </c>
      <c r="AE39" s="14">
        <v>245</v>
      </c>
      <c r="AF39" s="31">
        <v>0</v>
      </c>
      <c r="AG39" s="24"/>
      <c r="AH39" s="23">
        <v>245</v>
      </c>
      <c r="AI39" s="21">
        <f>AH39*O39</f>
        <v>131.46699999999998</v>
      </c>
      <c r="AJ39" s="14">
        <f>AH39+AB39</f>
        <v>755</v>
      </c>
      <c r="AK39" s="27">
        <f>AJ39*O39</f>
        <v>405.133</v>
      </c>
      <c r="AL39" s="14"/>
      <c r="AM39" s="14"/>
      <c r="AN39" s="14">
        <v>12</v>
      </c>
    </row>
    <row r="40" spans="1:40" ht="12.75">
      <c r="A40" s="14"/>
      <c r="B40" s="14"/>
      <c r="C40" s="14"/>
      <c r="D40" s="14"/>
      <c r="E40" s="14"/>
      <c r="F40" s="14"/>
      <c r="G40" s="23" t="s">
        <v>276</v>
      </c>
      <c r="H40" s="23" t="s">
        <v>165</v>
      </c>
      <c r="I40" s="14"/>
      <c r="J40" s="14"/>
      <c r="K40" s="14"/>
      <c r="L40" s="16"/>
      <c r="M40" s="21"/>
      <c r="N40" s="20"/>
      <c r="O40" s="27"/>
      <c r="P40" s="22"/>
      <c r="Q40" s="14"/>
      <c r="R40" s="23"/>
      <c r="S40" s="24"/>
      <c r="T40" s="14"/>
      <c r="U40" s="14"/>
      <c r="V40" s="14"/>
      <c r="W40" s="14"/>
      <c r="X40" s="23"/>
      <c r="Y40" s="24"/>
      <c r="Z40" s="23"/>
      <c r="AA40" s="21"/>
      <c r="AB40" s="14"/>
      <c r="AC40" s="22"/>
      <c r="AD40" s="14"/>
      <c r="AE40" s="14"/>
      <c r="AF40" s="23"/>
      <c r="AG40" s="24"/>
      <c r="AH40" s="23"/>
      <c r="AI40" s="21"/>
      <c r="AJ40" s="14"/>
      <c r="AK40" s="14"/>
      <c r="AL40" s="14"/>
      <c r="AM40" s="14"/>
      <c r="AN40" s="14"/>
    </row>
    <row r="41" spans="1:40" ht="12.75">
      <c r="A41" s="14"/>
      <c r="B41" s="14"/>
      <c r="C41" s="14"/>
      <c r="D41" s="14"/>
      <c r="E41" s="14"/>
      <c r="F41" s="14"/>
      <c r="G41" s="23" t="s">
        <v>301</v>
      </c>
      <c r="H41" s="23" t="s">
        <v>162</v>
      </c>
      <c r="I41" s="14"/>
      <c r="J41" s="14"/>
      <c r="K41" s="14"/>
      <c r="L41" s="16"/>
      <c r="M41" s="21"/>
      <c r="N41" s="20"/>
      <c r="O41" s="27"/>
      <c r="P41" s="22"/>
      <c r="Q41" s="14"/>
      <c r="R41" s="23"/>
      <c r="S41" s="24"/>
      <c r="T41" s="14"/>
      <c r="U41" s="14"/>
      <c r="V41" s="14"/>
      <c r="W41" s="14"/>
      <c r="X41" s="23"/>
      <c r="Y41" s="24"/>
      <c r="Z41" s="23"/>
      <c r="AA41" s="21"/>
      <c r="AB41" s="14"/>
      <c r="AC41" s="22"/>
      <c r="AD41" s="14"/>
      <c r="AE41" s="14"/>
      <c r="AF41" s="23"/>
      <c r="AG41" s="24"/>
      <c r="AH41" s="23"/>
      <c r="AI41" s="21"/>
      <c r="AJ41" s="14"/>
      <c r="AK41" s="14"/>
      <c r="AL41" s="14"/>
      <c r="AM41" s="14"/>
      <c r="AN41" s="14"/>
    </row>
    <row r="42" spans="1:40" ht="12.75">
      <c r="A42" s="14">
        <v>12</v>
      </c>
      <c r="B42" s="14">
        <v>1</v>
      </c>
      <c r="C42" s="14"/>
      <c r="D42" s="14" t="s">
        <v>180</v>
      </c>
      <c r="E42" s="14" t="s">
        <v>271</v>
      </c>
      <c r="F42" s="14">
        <v>100</v>
      </c>
      <c r="G42" s="14" t="s">
        <v>197</v>
      </c>
      <c r="H42" s="14" t="s">
        <v>150</v>
      </c>
      <c r="I42" s="14" t="s">
        <v>151</v>
      </c>
      <c r="J42" s="14" t="s">
        <v>150</v>
      </c>
      <c r="K42" s="14" t="s">
        <v>151</v>
      </c>
      <c r="L42" s="16">
        <v>30515</v>
      </c>
      <c r="M42" s="24" t="s">
        <v>19</v>
      </c>
      <c r="N42" s="20">
        <v>94.55</v>
      </c>
      <c r="O42" s="27">
        <v>0.5691</v>
      </c>
      <c r="P42" s="22">
        <v>250</v>
      </c>
      <c r="Q42" s="14">
        <v>265</v>
      </c>
      <c r="R42" s="41">
        <v>280</v>
      </c>
      <c r="S42" s="24"/>
      <c r="T42" s="14">
        <v>280</v>
      </c>
      <c r="U42" s="27">
        <f>T42*O42</f>
        <v>159.348</v>
      </c>
      <c r="V42" s="14"/>
      <c r="W42" s="31"/>
      <c r="X42" s="14"/>
      <c r="Y42" s="24"/>
      <c r="Z42" s="23"/>
      <c r="AA42" s="27">
        <f>Z42*O42</f>
        <v>0</v>
      </c>
      <c r="AB42" s="14">
        <f>Z42+T42</f>
        <v>280</v>
      </c>
      <c r="AC42" s="27">
        <f>AB42*O42</f>
        <v>159.348</v>
      </c>
      <c r="AD42" s="14"/>
      <c r="AE42" s="14"/>
      <c r="AF42" s="23"/>
      <c r="AG42" s="24"/>
      <c r="AH42" s="23"/>
      <c r="AI42" s="21">
        <f>AH42*O42</f>
        <v>0</v>
      </c>
      <c r="AJ42" s="14">
        <f>AH42+AB42</f>
        <v>280</v>
      </c>
      <c r="AK42" s="27">
        <f>AJ42*O42</f>
        <v>159.348</v>
      </c>
      <c r="AL42" s="14"/>
      <c r="AM42" s="14" t="s">
        <v>178</v>
      </c>
      <c r="AN42" s="14">
        <v>12</v>
      </c>
    </row>
    <row r="43" spans="1:40" ht="12.75">
      <c r="A43" s="14"/>
      <c r="B43" s="14"/>
      <c r="C43" s="14"/>
      <c r="D43" s="14"/>
      <c r="E43" s="14"/>
      <c r="F43" s="14"/>
      <c r="G43" s="23" t="s">
        <v>276</v>
      </c>
      <c r="H43" s="23" t="s">
        <v>165</v>
      </c>
      <c r="I43" s="14"/>
      <c r="J43" s="14"/>
      <c r="K43" s="14"/>
      <c r="L43" s="16"/>
      <c r="M43" s="21"/>
      <c r="N43" s="20"/>
      <c r="O43" s="27"/>
      <c r="P43" s="22"/>
      <c r="Q43" s="14"/>
      <c r="R43" s="23"/>
      <c r="S43" s="24"/>
      <c r="T43" s="14"/>
      <c r="U43" s="14"/>
      <c r="V43" s="14"/>
      <c r="W43" s="14"/>
      <c r="X43" s="23"/>
      <c r="Y43" s="24"/>
      <c r="Z43" s="23"/>
      <c r="AA43" s="21"/>
      <c r="AB43" s="14"/>
      <c r="AC43" s="22"/>
      <c r="AD43" s="14"/>
      <c r="AE43" s="14"/>
      <c r="AF43" s="23"/>
      <c r="AG43" s="24"/>
      <c r="AH43" s="23"/>
      <c r="AI43" s="21"/>
      <c r="AJ43" s="14"/>
      <c r="AK43" s="14"/>
      <c r="AL43" s="14"/>
      <c r="AM43" s="14"/>
      <c r="AN43" s="14"/>
    </row>
    <row r="44" spans="1:40" ht="12.75">
      <c r="A44" s="14"/>
      <c r="B44" s="14"/>
      <c r="C44" s="14"/>
      <c r="D44" s="14"/>
      <c r="E44" s="14"/>
      <c r="F44" s="14"/>
      <c r="G44" s="23" t="s">
        <v>301</v>
      </c>
      <c r="H44" s="23" t="s">
        <v>164</v>
      </c>
      <c r="I44" s="14"/>
      <c r="J44" s="14"/>
      <c r="K44" s="14"/>
      <c r="L44" s="16"/>
      <c r="M44" s="21"/>
      <c r="N44" s="20"/>
      <c r="O44" s="27"/>
      <c r="P44" s="22"/>
      <c r="Q44" s="14"/>
      <c r="R44" s="23"/>
      <c r="S44" s="24"/>
      <c r="T44" s="14"/>
      <c r="U44" s="14"/>
      <c r="V44" s="14"/>
      <c r="W44" s="14"/>
      <c r="X44" s="23"/>
      <c r="Y44" s="24"/>
      <c r="Z44" s="23"/>
      <c r="AA44" s="21"/>
      <c r="AB44" s="14"/>
      <c r="AC44" s="22"/>
      <c r="AD44" s="14"/>
      <c r="AE44" s="14"/>
      <c r="AF44" s="23"/>
      <c r="AG44" s="24"/>
      <c r="AH44" s="23"/>
      <c r="AI44" s="21"/>
      <c r="AJ44" s="14"/>
      <c r="AK44" s="14"/>
      <c r="AL44" s="14"/>
      <c r="AM44" s="14"/>
      <c r="AN44" s="14"/>
    </row>
    <row r="45" spans="1:40" ht="12.75">
      <c r="A45" s="14">
        <v>12</v>
      </c>
      <c r="B45" s="14">
        <v>1</v>
      </c>
      <c r="C45" s="14"/>
      <c r="D45" s="14" t="s">
        <v>180</v>
      </c>
      <c r="E45" s="14" t="s">
        <v>271</v>
      </c>
      <c r="F45" s="14">
        <v>100</v>
      </c>
      <c r="G45" s="14" t="s">
        <v>300</v>
      </c>
      <c r="H45" s="14" t="s">
        <v>131</v>
      </c>
      <c r="I45" s="14" t="s">
        <v>131</v>
      </c>
      <c r="J45" s="14" t="s">
        <v>56</v>
      </c>
      <c r="K45" s="14" t="s">
        <v>20</v>
      </c>
      <c r="L45" s="16">
        <v>24866</v>
      </c>
      <c r="M45" s="24" t="s">
        <v>36</v>
      </c>
      <c r="N45" s="20">
        <v>97.9</v>
      </c>
      <c r="O45" s="27">
        <v>0.6562</v>
      </c>
      <c r="P45" s="22"/>
      <c r="Q45" s="14"/>
      <c r="R45" s="41"/>
      <c r="S45" s="24"/>
      <c r="T45" s="14"/>
      <c r="U45" s="27">
        <f>T45*O45</f>
        <v>0</v>
      </c>
      <c r="V45" s="14"/>
      <c r="W45" s="31"/>
      <c r="X45" s="14"/>
      <c r="Y45" s="24"/>
      <c r="Z45" s="23"/>
      <c r="AA45" s="27">
        <f>Z45*O45</f>
        <v>0</v>
      </c>
      <c r="AB45" s="14">
        <f>Z45+T45</f>
        <v>0</v>
      </c>
      <c r="AC45" s="27">
        <f>AB45*O45</f>
        <v>0</v>
      </c>
      <c r="AD45" s="14">
        <v>280</v>
      </c>
      <c r="AE45" s="14">
        <v>300</v>
      </c>
      <c r="AF45" s="23">
        <v>312.5</v>
      </c>
      <c r="AG45" s="24"/>
      <c r="AH45" s="23">
        <v>312.5</v>
      </c>
      <c r="AI45" s="21">
        <f>AH45*O45</f>
        <v>205.0625</v>
      </c>
      <c r="AJ45" s="14">
        <f>AH45+AB45</f>
        <v>312.5</v>
      </c>
      <c r="AK45" s="27">
        <f>AJ45*O45</f>
        <v>205.0625</v>
      </c>
      <c r="AL45" s="14"/>
      <c r="AM45" s="14"/>
      <c r="AN45" s="14">
        <v>12</v>
      </c>
    </row>
    <row r="46" spans="1:40" ht="12.75">
      <c r="A46" s="14">
        <v>12</v>
      </c>
      <c r="B46" s="14">
        <v>1</v>
      </c>
      <c r="C46" s="14"/>
      <c r="D46" s="14" t="s">
        <v>180</v>
      </c>
      <c r="E46" s="14" t="s">
        <v>271</v>
      </c>
      <c r="F46" s="14">
        <v>100</v>
      </c>
      <c r="G46" s="14" t="s">
        <v>197</v>
      </c>
      <c r="H46" s="14" t="s">
        <v>150</v>
      </c>
      <c r="I46" s="14" t="s">
        <v>151</v>
      </c>
      <c r="J46" s="14" t="s">
        <v>150</v>
      </c>
      <c r="K46" s="14" t="s">
        <v>151</v>
      </c>
      <c r="L46" s="16">
        <v>30515</v>
      </c>
      <c r="M46" s="24" t="s">
        <v>19</v>
      </c>
      <c r="N46" s="20">
        <v>94.55</v>
      </c>
      <c r="O46" s="27">
        <v>0.5691</v>
      </c>
      <c r="P46" s="22"/>
      <c r="Q46" s="14"/>
      <c r="R46" s="23"/>
      <c r="S46" s="24"/>
      <c r="T46" s="14"/>
      <c r="U46" s="27">
        <f>T46*O46</f>
        <v>0</v>
      </c>
      <c r="V46" s="14"/>
      <c r="W46" s="14"/>
      <c r="X46" s="23"/>
      <c r="Y46" s="24"/>
      <c r="Z46" s="23"/>
      <c r="AA46" s="27">
        <f>Z46*O46</f>
        <v>0</v>
      </c>
      <c r="AB46" s="14">
        <f>Z46+T46</f>
        <v>0</v>
      </c>
      <c r="AC46" s="27">
        <f>AB46*O46</f>
        <v>0</v>
      </c>
      <c r="AD46" s="14">
        <v>240</v>
      </c>
      <c r="AE46" s="14">
        <v>255</v>
      </c>
      <c r="AF46" s="23">
        <v>265</v>
      </c>
      <c r="AG46" s="23"/>
      <c r="AH46" s="23">
        <v>265</v>
      </c>
      <c r="AI46" s="21">
        <f>AH46*O46</f>
        <v>150.81150000000002</v>
      </c>
      <c r="AJ46" s="14">
        <f>AH46+AB46</f>
        <v>265</v>
      </c>
      <c r="AK46" s="27">
        <f>AJ46*O46</f>
        <v>150.81150000000002</v>
      </c>
      <c r="AL46" s="14"/>
      <c r="AM46" s="14" t="s">
        <v>178</v>
      </c>
      <c r="AN46" s="14">
        <v>12</v>
      </c>
    </row>
    <row r="47" spans="1:40" ht="12.75">
      <c r="A47" s="14"/>
      <c r="B47" s="14"/>
      <c r="C47" s="14"/>
      <c r="D47" s="14"/>
      <c r="E47" s="14"/>
      <c r="F47" s="14"/>
      <c r="G47" s="23" t="s">
        <v>276</v>
      </c>
      <c r="H47" s="23" t="s">
        <v>165</v>
      </c>
      <c r="I47" s="14"/>
      <c r="J47" s="14"/>
      <c r="K47" s="14"/>
      <c r="L47" s="16"/>
      <c r="M47" s="21"/>
      <c r="N47" s="20"/>
      <c r="O47" s="27"/>
      <c r="P47" s="22"/>
      <c r="Q47" s="14"/>
      <c r="R47" s="23"/>
      <c r="S47" s="24"/>
      <c r="T47" s="14"/>
      <c r="U47" s="14"/>
      <c r="V47" s="14"/>
      <c r="W47" s="14"/>
      <c r="X47" s="23"/>
      <c r="Y47" s="24"/>
      <c r="Z47" s="23"/>
      <c r="AA47" s="21"/>
      <c r="AB47" s="14"/>
      <c r="AC47" s="22"/>
      <c r="AD47" s="14"/>
      <c r="AE47" s="14"/>
      <c r="AF47" s="23"/>
      <c r="AG47" s="24"/>
      <c r="AH47" s="23"/>
      <c r="AI47" s="21"/>
      <c r="AJ47" s="14"/>
      <c r="AK47" s="14"/>
      <c r="AL47" s="14"/>
      <c r="AM47" s="14"/>
      <c r="AN47" s="14"/>
    </row>
    <row r="48" spans="1:40" ht="12.75">
      <c r="A48" s="14"/>
      <c r="B48" s="14"/>
      <c r="C48" s="14"/>
      <c r="D48" s="14"/>
      <c r="E48" s="14"/>
      <c r="F48" s="14"/>
      <c r="G48" s="23" t="s">
        <v>301</v>
      </c>
      <c r="H48" s="23" t="s">
        <v>166</v>
      </c>
      <c r="I48" s="14"/>
      <c r="J48" s="14"/>
      <c r="K48" s="14"/>
      <c r="L48" s="16"/>
      <c r="M48" s="21"/>
      <c r="N48" s="20"/>
      <c r="O48" s="27"/>
      <c r="P48" s="22"/>
      <c r="Q48" s="14"/>
      <c r="R48" s="23"/>
      <c r="S48" s="24"/>
      <c r="T48" s="14"/>
      <c r="U48" s="14"/>
      <c r="V48" s="14"/>
      <c r="W48" s="14"/>
      <c r="X48" s="23"/>
      <c r="Y48" s="24"/>
      <c r="Z48" s="23"/>
      <c r="AA48" s="21"/>
      <c r="AB48" s="14"/>
      <c r="AC48" s="22"/>
      <c r="AD48" s="14"/>
      <c r="AE48" s="14"/>
      <c r="AF48" s="23"/>
      <c r="AG48" s="24"/>
      <c r="AH48" s="23"/>
      <c r="AI48" s="21"/>
      <c r="AJ48" s="14"/>
      <c r="AK48" s="14"/>
      <c r="AL48" s="14"/>
      <c r="AM48" s="14"/>
      <c r="AN48" s="14"/>
    </row>
    <row r="49" spans="1:40" ht="12.75">
      <c r="A49" s="14">
        <v>12</v>
      </c>
      <c r="B49" s="14">
        <v>1</v>
      </c>
      <c r="C49" s="14"/>
      <c r="D49" s="14" t="s">
        <v>180</v>
      </c>
      <c r="E49" s="14" t="s">
        <v>271</v>
      </c>
      <c r="F49" s="14">
        <v>75</v>
      </c>
      <c r="G49" s="14" t="s">
        <v>293</v>
      </c>
      <c r="H49" s="14" t="s">
        <v>81</v>
      </c>
      <c r="I49" s="14" t="s">
        <v>75</v>
      </c>
      <c r="J49" s="14" t="s">
        <v>75</v>
      </c>
      <c r="K49" s="14" t="s">
        <v>20</v>
      </c>
      <c r="L49" s="25">
        <v>34602</v>
      </c>
      <c r="M49" s="26" t="s">
        <v>30</v>
      </c>
      <c r="N49" s="20">
        <v>73.2</v>
      </c>
      <c r="O49" s="27">
        <v>0.6774</v>
      </c>
      <c r="P49" s="22">
        <v>170</v>
      </c>
      <c r="Q49" s="14">
        <v>175</v>
      </c>
      <c r="R49" s="14">
        <v>185</v>
      </c>
      <c r="S49" s="24"/>
      <c r="T49" s="14">
        <v>185</v>
      </c>
      <c r="U49" s="27">
        <f>T49*O49</f>
        <v>125.319</v>
      </c>
      <c r="V49" s="14">
        <v>155</v>
      </c>
      <c r="W49" s="14">
        <v>165</v>
      </c>
      <c r="X49" s="31">
        <v>170</v>
      </c>
      <c r="Y49" s="24"/>
      <c r="Z49" s="23">
        <v>165</v>
      </c>
      <c r="AA49" s="27">
        <f>Z49*O49</f>
        <v>111.771</v>
      </c>
      <c r="AB49" s="14">
        <f>Z49+T49</f>
        <v>350</v>
      </c>
      <c r="AC49" s="27">
        <f>AB49*O49</f>
        <v>237.09</v>
      </c>
      <c r="AD49" s="22">
        <v>200</v>
      </c>
      <c r="AE49" s="31">
        <v>210</v>
      </c>
      <c r="AF49" s="31">
        <v>210</v>
      </c>
      <c r="AG49" s="24"/>
      <c r="AH49" s="23">
        <v>200</v>
      </c>
      <c r="AI49" s="21">
        <f>AH49*O49</f>
        <v>135.48</v>
      </c>
      <c r="AJ49" s="14">
        <f>AH49+AB49</f>
        <v>550</v>
      </c>
      <c r="AK49" s="27">
        <f>AJ49*O49</f>
        <v>372.57</v>
      </c>
      <c r="AL49" s="14"/>
      <c r="AM49" s="14" t="s">
        <v>304</v>
      </c>
      <c r="AN49" s="14">
        <v>12</v>
      </c>
    </row>
    <row r="50" spans="1:40" ht="12.75">
      <c r="A50" s="14"/>
      <c r="B50" s="14"/>
      <c r="C50" s="14"/>
      <c r="D50" s="14"/>
      <c r="E50" s="14"/>
      <c r="F50" s="14"/>
      <c r="G50" s="23" t="s">
        <v>276</v>
      </c>
      <c r="H50" s="23" t="s">
        <v>165</v>
      </c>
      <c r="I50" s="14"/>
      <c r="J50" s="14"/>
      <c r="K50" s="14"/>
      <c r="L50" s="16"/>
      <c r="M50" s="21"/>
      <c r="N50" s="20"/>
      <c r="O50" s="27"/>
      <c r="P50" s="22"/>
      <c r="Q50" s="14"/>
      <c r="R50" s="23"/>
      <c r="S50" s="24"/>
      <c r="T50" s="14"/>
      <c r="U50" s="14"/>
      <c r="V50" s="14"/>
      <c r="W50" s="14"/>
      <c r="X50" s="23"/>
      <c r="Y50" s="24"/>
      <c r="Z50" s="23"/>
      <c r="AA50" s="21"/>
      <c r="AB50" s="14"/>
      <c r="AC50" s="22"/>
      <c r="AD50" s="14"/>
      <c r="AE50" s="14"/>
      <c r="AF50" s="23"/>
      <c r="AG50" s="24"/>
      <c r="AH50" s="23"/>
      <c r="AI50" s="21"/>
      <c r="AJ50" s="14"/>
      <c r="AK50" s="14"/>
      <c r="AL50" s="14"/>
      <c r="AM50" s="14"/>
      <c r="AN50" s="14"/>
    </row>
    <row r="51" spans="1:40" ht="12.75">
      <c r="A51" s="14"/>
      <c r="B51" s="14"/>
      <c r="C51" s="14"/>
      <c r="D51" s="14"/>
      <c r="E51" s="14"/>
      <c r="F51" s="14"/>
      <c r="G51" s="23" t="s">
        <v>302</v>
      </c>
      <c r="H51" s="23" t="s">
        <v>166</v>
      </c>
      <c r="I51" s="14"/>
      <c r="J51" s="14"/>
      <c r="K51" s="14"/>
      <c r="L51" s="16"/>
      <c r="M51" s="21"/>
      <c r="N51" s="20"/>
      <c r="O51" s="27"/>
      <c r="P51" s="22"/>
      <c r="Q51" s="14"/>
      <c r="R51" s="23"/>
      <c r="S51" s="24"/>
      <c r="T51" s="14"/>
      <c r="U51" s="14"/>
      <c r="V51" s="14"/>
      <c r="W51" s="14"/>
      <c r="X51" s="23"/>
      <c r="Y51" s="24"/>
      <c r="Z51" s="23"/>
      <c r="AA51" s="21"/>
      <c r="AB51" s="14"/>
      <c r="AC51" s="22"/>
      <c r="AD51" s="14"/>
      <c r="AE51" s="14"/>
      <c r="AF51" s="23"/>
      <c r="AG51" s="24"/>
      <c r="AH51" s="23"/>
      <c r="AI51" s="21"/>
      <c r="AJ51" s="14"/>
      <c r="AK51" s="14"/>
      <c r="AL51" s="14"/>
      <c r="AM51" s="14"/>
      <c r="AN51" s="14"/>
    </row>
    <row r="52" spans="1:40" ht="12.75">
      <c r="A52" s="14">
        <v>12</v>
      </c>
      <c r="B52" s="14">
        <v>1</v>
      </c>
      <c r="C52" s="14"/>
      <c r="D52" s="14" t="s">
        <v>180</v>
      </c>
      <c r="E52" s="14" t="s">
        <v>272</v>
      </c>
      <c r="F52" s="14">
        <v>100</v>
      </c>
      <c r="G52" s="14" t="s">
        <v>299</v>
      </c>
      <c r="H52" s="14" t="s">
        <v>150</v>
      </c>
      <c r="I52" s="14" t="s">
        <v>151</v>
      </c>
      <c r="J52" s="14" t="s">
        <v>150</v>
      </c>
      <c r="K52" s="14" t="s">
        <v>151</v>
      </c>
      <c r="L52" s="16">
        <v>28716</v>
      </c>
      <c r="M52" s="24" t="s">
        <v>19</v>
      </c>
      <c r="N52" s="20">
        <v>100</v>
      </c>
      <c r="O52" s="27">
        <v>0.554</v>
      </c>
      <c r="P52" s="22">
        <v>310</v>
      </c>
      <c r="Q52" s="14">
        <v>330</v>
      </c>
      <c r="R52" s="41">
        <v>350</v>
      </c>
      <c r="S52" s="24"/>
      <c r="T52" s="14">
        <v>330</v>
      </c>
      <c r="U52" s="27">
        <f>T52*O52</f>
        <v>182.82000000000002</v>
      </c>
      <c r="V52" s="14">
        <v>250</v>
      </c>
      <c r="W52" s="31">
        <v>260</v>
      </c>
      <c r="X52" s="14">
        <v>260</v>
      </c>
      <c r="Y52" s="24"/>
      <c r="Z52" s="23">
        <v>260</v>
      </c>
      <c r="AA52" s="27">
        <f>Z52*O52</f>
        <v>144.04000000000002</v>
      </c>
      <c r="AB52" s="14">
        <f>Z52+T52</f>
        <v>590</v>
      </c>
      <c r="AC52" s="27">
        <f>AB52*O52</f>
        <v>326.86</v>
      </c>
      <c r="AD52" s="14">
        <v>260</v>
      </c>
      <c r="AE52" s="14">
        <v>280</v>
      </c>
      <c r="AF52" s="31">
        <v>300</v>
      </c>
      <c r="AG52" s="23"/>
      <c r="AH52" s="23">
        <v>280</v>
      </c>
      <c r="AI52" s="21">
        <f>AH52*O52</f>
        <v>155.12</v>
      </c>
      <c r="AJ52" s="14">
        <f>AH52+AB52</f>
        <v>870</v>
      </c>
      <c r="AK52" s="27">
        <f>AJ52*O52</f>
        <v>481.98</v>
      </c>
      <c r="AL52" s="14"/>
      <c r="AM52" s="14" t="s">
        <v>178</v>
      </c>
      <c r="AN52" s="14">
        <v>12</v>
      </c>
    </row>
    <row r="53" spans="1:40" ht="12.75">
      <c r="A53" s="14">
        <v>12</v>
      </c>
      <c r="B53" s="14">
        <v>1</v>
      </c>
      <c r="C53" s="14"/>
      <c r="D53" s="14" t="s">
        <v>180</v>
      </c>
      <c r="E53" s="14" t="s">
        <v>272</v>
      </c>
      <c r="F53" s="14">
        <v>125</v>
      </c>
      <c r="G53" s="14" t="s">
        <v>298</v>
      </c>
      <c r="H53" s="14" t="s">
        <v>131</v>
      </c>
      <c r="I53" s="14" t="s">
        <v>131</v>
      </c>
      <c r="J53" s="14" t="s">
        <v>56</v>
      </c>
      <c r="K53" s="14" t="s">
        <v>20</v>
      </c>
      <c r="L53" s="16">
        <v>31257</v>
      </c>
      <c r="M53" s="24" t="s">
        <v>19</v>
      </c>
      <c r="N53" s="20">
        <v>124.15</v>
      </c>
      <c r="O53" s="27">
        <v>0.5221</v>
      </c>
      <c r="P53" s="22">
        <v>390</v>
      </c>
      <c r="Q53" s="14">
        <v>405</v>
      </c>
      <c r="R53" s="41">
        <v>0</v>
      </c>
      <c r="S53" s="24"/>
      <c r="T53" s="14">
        <v>405</v>
      </c>
      <c r="U53" s="27">
        <f>T53*O53</f>
        <v>211.4505</v>
      </c>
      <c r="V53" s="14">
        <v>300</v>
      </c>
      <c r="W53" s="31">
        <v>310</v>
      </c>
      <c r="X53" s="14">
        <v>310</v>
      </c>
      <c r="Y53" s="24"/>
      <c r="Z53" s="23">
        <v>310</v>
      </c>
      <c r="AA53" s="27">
        <f>Z53*O53</f>
        <v>161.851</v>
      </c>
      <c r="AB53" s="14">
        <f>Z53+T53</f>
        <v>715</v>
      </c>
      <c r="AC53" s="27">
        <f>AB53*O53</f>
        <v>373.30150000000003</v>
      </c>
      <c r="AD53" s="14">
        <v>260</v>
      </c>
      <c r="AE53" s="14">
        <v>270</v>
      </c>
      <c r="AF53" s="31">
        <v>285</v>
      </c>
      <c r="AG53" s="24"/>
      <c r="AH53" s="23">
        <v>270</v>
      </c>
      <c r="AI53" s="21">
        <f>AH53*O53</f>
        <v>140.967</v>
      </c>
      <c r="AJ53" s="14">
        <f>AH53+AB53</f>
        <v>985</v>
      </c>
      <c r="AK53" s="27">
        <f>AJ53*O53</f>
        <v>514.2685</v>
      </c>
      <c r="AL53" s="14"/>
      <c r="AM53" s="14" t="s">
        <v>303</v>
      </c>
      <c r="AN53" s="14">
        <v>12</v>
      </c>
    </row>
  </sheetData>
  <sheetProtection/>
  <mergeCells count="23">
    <mergeCell ref="A3:A4"/>
    <mergeCell ref="B3:B4"/>
    <mergeCell ref="C3:C4"/>
    <mergeCell ref="D3:D4"/>
    <mergeCell ref="E3:E4"/>
    <mergeCell ref="M3:M4"/>
    <mergeCell ref="N3:N4"/>
    <mergeCell ref="O3:O4"/>
    <mergeCell ref="P3:U3"/>
    <mergeCell ref="V3:AA3"/>
    <mergeCell ref="F3:F4"/>
    <mergeCell ref="G3:G4"/>
    <mergeCell ref="H3:H4"/>
    <mergeCell ref="I3:I4"/>
    <mergeCell ref="J3:J4"/>
    <mergeCell ref="K3:K4"/>
    <mergeCell ref="L3:L4"/>
    <mergeCell ref="AD3:AI3"/>
    <mergeCell ref="AJ3:AK3"/>
    <mergeCell ref="AL3:AL4"/>
    <mergeCell ref="AM3:AM4"/>
    <mergeCell ref="AN3:AN4"/>
    <mergeCell ref="AB3:AC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6"/>
  <sheetViews>
    <sheetView zoomScale="85" zoomScaleNormal="85" zoomScalePageLayoutView="0" workbookViewId="0" topLeftCell="A1">
      <selection activeCell="H22" sqref="H22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8.125" style="5" bestFit="1" customWidth="1"/>
    <col min="4" max="4" width="6.125" style="5" customWidth="1"/>
    <col min="5" max="5" width="8.875" style="5" bestFit="1" customWidth="1"/>
    <col min="6" max="6" width="5.00390625" style="5" bestFit="1" customWidth="1"/>
    <col min="7" max="7" width="24.00390625" style="5" bestFit="1" customWidth="1"/>
    <col min="8" max="8" width="24.00390625" style="5" customWidth="1"/>
    <col min="9" max="9" width="27.625" style="5" bestFit="1" customWidth="1"/>
    <col min="10" max="10" width="2.375" style="5" customWidth="1"/>
    <col min="11" max="11" width="12.75390625" style="5" bestFit="1" customWidth="1"/>
    <col min="12" max="12" width="13.25390625" style="5" bestFit="1" customWidth="1"/>
    <col min="13" max="13" width="15.00390625" style="5" customWidth="1"/>
    <col min="14" max="14" width="6.75390625" style="6" bestFit="1" customWidth="1"/>
    <col min="15" max="15" width="7.625" style="8" bestFit="1" customWidth="1"/>
    <col min="16" max="16" width="6.00390625" style="5" bestFit="1" customWidth="1"/>
    <col min="17" max="17" width="6.125" style="5" bestFit="1" customWidth="1"/>
    <col min="18" max="18" width="6.75390625" style="5" customWidth="1"/>
    <col min="19" max="19" width="5.375" style="5" customWidth="1"/>
    <col min="20" max="20" width="6.625" style="5" customWidth="1"/>
    <col min="21" max="21" width="8.75390625" style="8" bestFit="1" customWidth="1"/>
    <col min="22" max="22" width="11.625" style="5" customWidth="1"/>
    <col min="23" max="23" width="16.125" style="5" bestFit="1" customWidth="1"/>
    <col min="24" max="24" width="4.875" style="5" bestFit="1" customWidth="1"/>
    <col min="25" max="16384" width="5.75390625" style="5" customWidth="1"/>
  </cols>
  <sheetData>
    <row r="1" spans="4:20" ht="20.25">
      <c r="D1" s="10" t="s">
        <v>114</v>
      </c>
      <c r="G1" s="32"/>
      <c r="H1" s="32"/>
      <c r="I1" s="2"/>
      <c r="J1" s="2"/>
      <c r="K1" s="2"/>
      <c r="L1" s="4"/>
      <c r="N1" s="3"/>
      <c r="O1" s="33"/>
      <c r="P1" s="2"/>
      <c r="Q1" s="2"/>
      <c r="R1" s="2"/>
      <c r="S1" s="2"/>
      <c r="T1" s="12"/>
    </row>
    <row r="2" spans="4:21" s="34" customFormat="1" ht="21" thickBot="1">
      <c r="D2" s="10" t="s">
        <v>377</v>
      </c>
      <c r="G2" s="35"/>
      <c r="H2" s="35"/>
      <c r="I2" s="2"/>
      <c r="J2" s="35"/>
      <c r="K2" s="2"/>
      <c r="L2" s="35"/>
      <c r="M2" s="35"/>
      <c r="N2" s="36"/>
      <c r="O2" s="37"/>
      <c r="P2" s="35"/>
      <c r="Q2" s="35"/>
      <c r="R2" s="35"/>
      <c r="S2" s="35"/>
      <c r="T2" s="38"/>
      <c r="U2" s="39"/>
    </row>
    <row r="3" spans="1:24" ht="12.75" customHeight="1">
      <c r="A3" s="69" t="s">
        <v>18</v>
      </c>
      <c r="B3" s="69" t="s">
        <v>8</v>
      </c>
      <c r="C3" s="78" t="s">
        <v>217</v>
      </c>
      <c r="D3" s="76" t="s">
        <v>23</v>
      </c>
      <c r="E3" s="76" t="s">
        <v>24</v>
      </c>
      <c r="F3" s="76" t="s">
        <v>2</v>
      </c>
      <c r="G3" s="76" t="s">
        <v>3</v>
      </c>
      <c r="H3" s="76" t="s">
        <v>76</v>
      </c>
      <c r="I3" s="76" t="s">
        <v>21</v>
      </c>
      <c r="J3" s="76" t="s">
        <v>10</v>
      </c>
      <c r="K3" s="76" t="s">
        <v>11</v>
      </c>
      <c r="L3" s="76" t="s">
        <v>7</v>
      </c>
      <c r="M3" s="76" t="s">
        <v>4</v>
      </c>
      <c r="N3" s="74" t="s">
        <v>1</v>
      </c>
      <c r="O3" s="82" t="s">
        <v>0</v>
      </c>
      <c r="P3" s="73" t="s">
        <v>218</v>
      </c>
      <c r="Q3" s="73"/>
      <c r="R3" s="73"/>
      <c r="S3" s="73"/>
      <c r="T3" s="73"/>
      <c r="U3" s="73"/>
      <c r="V3" s="67" t="s">
        <v>9</v>
      </c>
      <c r="W3" s="67" t="s">
        <v>25</v>
      </c>
      <c r="X3" s="69" t="s">
        <v>18</v>
      </c>
    </row>
    <row r="4" spans="1:24" s="7" customFormat="1" ht="13.5" customHeight="1">
      <c r="A4" s="70"/>
      <c r="B4" s="70"/>
      <c r="C4" s="79"/>
      <c r="D4" s="77"/>
      <c r="E4" s="77"/>
      <c r="F4" s="77"/>
      <c r="G4" s="77"/>
      <c r="H4" s="77"/>
      <c r="I4" s="77"/>
      <c r="J4" s="77"/>
      <c r="K4" s="77"/>
      <c r="L4" s="77"/>
      <c r="M4" s="77"/>
      <c r="N4" s="75"/>
      <c r="O4" s="83"/>
      <c r="P4" s="17">
        <v>1</v>
      </c>
      <c r="Q4" s="17">
        <v>2</v>
      </c>
      <c r="R4" s="17">
        <v>3</v>
      </c>
      <c r="S4" s="17">
        <v>4</v>
      </c>
      <c r="T4" s="40" t="s">
        <v>6</v>
      </c>
      <c r="U4" s="19" t="s">
        <v>0</v>
      </c>
      <c r="V4" s="68"/>
      <c r="W4" s="68"/>
      <c r="X4" s="70"/>
    </row>
    <row r="5" spans="1:24" ht="12.75">
      <c r="A5" s="14"/>
      <c r="B5" s="14"/>
      <c r="C5" s="14"/>
      <c r="D5" s="14"/>
      <c r="E5" s="14"/>
      <c r="F5" s="14"/>
      <c r="G5" s="23" t="s">
        <v>163</v>
      </c>
      <c r="H5" s="14"/>
      <c r="I5" s="14"/>
      <c r="J5" s="14"/>
      <c r="K5" s="14"/>
      <c r="L5" s="25"/>
      <c r="M5" s="26"/>
      <c r="N5" s="20"/>
      <c r="O5" s="27"/>
      <c r="P5" s="31"/>
      <c r="Q5" s="14"/>
      <c r="R5" s="31"/>
      <c r="S5" s="14"/>
      <c r="T5" s="14"/>
      <c r="U5" s="21"/>
      <c r="V5" s="14"/>
      <c r="W5" s="14"/>
      <c r="X5" s="14"/>
    </row>
    <row r="6" spans="1:24" ht="12.75">
      <c r="A6" s="14">
        <v>12</v>
      </c>
      <c r="B6" s="14">
        <v>1</v>
      </c>
      <c r="C6" s="14"/>
      <c r="D6" s="14" t="s">
        <v>32</v>
      </c>
      <c r="E6" s="14" t="s">
        <v>31</v>
      </c>
      <c r="F6" s="14">
        <v>52</v>
      </c>
      <c r="G6" s="14" t="s">
        <v>128</v>
      </c>
      <c r="H6" s="14" t="s">
        <v>126</v>
      </c>
      <c r="I6" s="14" t="s">
        <v>126</v>
      </c>
      <c r="J6" s="14" t="s">
        <v>52</v>
      </c>
      <c r="K6" s="14" t="s">
        <v>20</v>
      </c>
      <c r="L6" s="16">
        <v>32729</v>
      </c>
      <c r="M6" s="24" t="s">
        <v>19</v>
      </c>
      <c r="N6" s="20">
        <v>52</v>
      </c>
      <c r="O6" s="27">
        <v>0.967</v>
      </c>
      <c r="P6" s="14">
        <v>77.5</v>
      </c>
      <c r="Q6" s="14">
        <v>80</v>
      </c>
      <c r="R6" s="14">
        <v>82.5</v>
      </c>
      <c r="S6" s="14"/>
      <c r="T6" s="14">
        <f>R6</f>
        <v>82.5</v>
      </c>
      <c r="U6" s="21">
        <f aca="true" t="shared" si="0" ref="U6:U13">T6*O6</f>
        <v>79.7775</v>
      </c>
      <c r="V6" s="14" t="s">
        <v>172</v>
      </c>
      <c r="W6" s="14" t="s">
        <v>395</v>
      </c>
      <c r="X6" s="14">
        <v>48</v>
      </c>
    </row>
    <row r="7" spans="1:24" ht="12.75">
      <c r="A7" s="14">
        <v>5</v>
      </c>
      <c r="B7" s="14">
        <v>2</v>
      </c>
      <c r="C7" s="14"/>
      <c r="D7" s="14" t="s">
        <v>32</v>
      </c>
      <c r="E7" s="14" t="s">
        <v>31</v>
      </c>
      <c r="F7" s="14">
        <v>52</v>
      </c>
      <c r="G7" s="14" t="s">
        <v>51</v>
      </c>
      <c r="H7" s="14" t="s">
        <v>77</v>
      </c>
      <c r="I7" s="14" t="s">
        <v>52</v>
      </c>
      <c r="J7" s="14" t="s">
        <v>52</v>
      </c>
      <c r="K7" s="14" t="s">
        <v>20</v>
      </c>
      <c r="L7" s="25">
        <v>31402</v>
      </c>
      <c r="M7" s="26" t="s">
        <v>19</v>
      </c>
      <c r="N7" s="20">
        <v>51.1</v>
      </c>
      <c r="O7" s="27">
        <v>0.9809</v>
      </c>
      <c r="P7" s="44">
        <v>55</v>
      </c>
      <c r="Q7" s="14">
        <v>60</v>
      </c>
      <c r="R7" s="31">
        <v>65</v>
      </c>
      <c r="S7" s="14"/>
      <c r="T7" s="14">
        <f>Q7</f>
        <v>60</v>
      </c>
      <c r="U7" s="21">
        <f t="shared" si="0"/>
        <v>58.854</v>
      </c>
      <c r="V7" s="14" t="s">
        <v>174</v>
      </c>
      <c r="W7" s="14" t="s">
        <v>169</v>
      </c>
      <c r="X7" s="14">
        <v>14</v>
      </c>
    </row>
    <row r="8" spans="1:24" ht="12.75">
      <c r="A8" s="14">
        <v>3</v>
      </c>
      <c r="B8" s="14">
        <v>3</v>
      </c>
      <c r="C8" s="14"/>
      <c r="D8" s="14" t="s">
        <v>32</v>
      </c>
      <c r="E8" s="14" t="s">
        <v>31</v>
      </c>
      <c r="F8" s="14">
        <v>52</v>
      </c>
      <c r="G8" s="14" t="s">
        <v>381</v>
      </c>
      <c r="H8" s="14" t="s">
        <v>55</v>
      </c>
      <c r="I8" s="14" t="s">
        <v>310</v>
      </c>
      <c r="J8" s="14" t="s">
        <v>56</v>
      </c>
      <c r="K8" s="14" t="s">
        <v>20</v>
      </c>
      <c r="L8" s="16">
        <v>32949</v>
      </c>
      <c r="M8" s="14" t="s">
        <v>19</v>
      </c>
      <c r="N8" s="20">
        <v>51.95</v>
      </c>
      <c r="O8" s="21">
        <v>0.967</v>
      </c>
      <c r="P8" s="14">
        <v>52.5</v>
      </c>
      <c r="Q8" s="14">
        <v>55</v>
      </c>
      <c r="R8" s="31">
        <v>60</v>
      </c>
      <c r="S8" s="14"/>
      <c r="T8" s="14">
        <v>55</v>
      </c>
      <c r="U8" s="21">
        <f t="shared" si="0"/>
        <v>53.184999999999995</v>
      </c>
      <c r="V8" s="14"/>
      <c r="W8" s="14" t="s">
        <v>398</v>
      </c>
      <c r="X8" s="14">
        <v>3</v>
      </c>
    </row>
    <row r="9" spans="1:24" ht="12.75">
      <c r="A9" s="14">
        <v>12</v>
      </c>
      <c r="B9" s="14">
        <v>1</v>
      </c>
      <c r="C9" s="14"/>
      <c r="D9" s="14" t="s">
        <v>32</v>
      </c>
      <c r="E9" s="14" t="s">
        <v>31</v>
      </c>
      <c r="F9" s="14">
        <v>56</v>
      </c>
      <c r="G9" s="14" t="s">
        <v>382</v>
      </c>
      <c r="H9" s="14" t="s">
        <v>383</v>
      </c>
      <c r="I9" s="14" t="s">
        <v>384</v>
      </c>
      <c r="J9" s="14" t="s">
        <v>384</v>
      </c>
      <c r="K9" s="14" t="s">
        <v>20</v>
      </c>
      <c r="L9" s="16">
        <v>30710</v>
      </c>
      <c r="M9" s="14" t="s">
        <v>19</v>
      </c>
      <c r="N9" s="20">
        <v>55.9</v>
      </c>
      <c r="O9" s="21">
        <v>0.911</v>
      </c>
      <c r="P9" s="14">
        <v>50</v>
      </c>
      <c r="Q9" s="14">
        <v>55</v>
      </c>
      <c r="R9" s="14">
        <v>60</v>
      </c>
      <c r="S9" s="14"/>
      <c r="T9" s="14">
        <v>60</v>
      </c>
      <c r="U9" s="21">
        <f t="shared" si="0"/>
        <v>54.660000000000004</v>
      </c>
      <c r="V9" s="14"/>
      <c r="W9" s="14" t="s">
        <v>397</v>
      </c>
      <c r="X9" s="14">
        <v>12</v>
      </c>
    </row>
    <row r="10" spans="1:24" ht="12.75">
      <c r="A10" s="14">
        <v>5</v>
      </c>
      <c r="B10" s="14">
        <v>2</v>
      </c>
      <c r="C10" s="14"/>
      <c r="D10" s="14" t="s">
        <v>32</v>
      </c>
      <c r="E10" s="14" t="s">
        <v>31</v>
      </c>
      <c r="F10" s="14">
        <v>56</v>
      </c>
      <c r="G10" s="14" t="s">
        <v>61</v>
      </c>
      <c r="H10" s="14" t="s">
        <v>78</v>
      </c>
      <c r="I10" s="14" t="s">
        <v>48</v>
      </c>
      <c r="J10" s="14" t="s">
        <v>48</v>
      </c>
      <c r="K10" s="14" t="s">
        <v>20</v>
      </c>
      <c r="L10" s="16">
        <v>31170</v>
      </c>
      <c r="M10" s="24" t="s">
        <v>19</v>
      </c>
      <c r="N10" s="20">
        <v>53.95</v>
      </c>
      <c r="O10" s="27">
        <v>0.939</v>
      </c>
      <c r="P10" s="14">
        <v>45</v>
      </c>
      <c r="Q10" s="14">
        <v>47.5</v>
      </c>
      <c r="R10" s="31">
        <v>50</v>
      </c>
      <c r="S10" s="14"/>
      <c r="T10" s="14">
        <f>Q10</f>
        <v>47.5</v>
      </c>
      <c r="U10" s="21">
        <f t="shared" si="0"/>
        <v>44.6025</v>
      </c>
      <c r="V10" s="14"/>
      <c r="W10" s="14"/>
      <c r="X10" s="14">
        <v>5</v>
      </c>
    </row>
    <row r="11" spans="1:24" ht="12.75">
      <c r="A11" s="14">
        <v>12</v>
      </c>
      <c r="B11" s="14">
        <v>1</v>
      </c>
      <c r="C11" s="14"/>
      <c r="D11" s="14" t="s">
        <v>32</v>
      </c>
      <c r="E11" s="14" t="s">
        <v>31</v>
      </c>
      <c r="F11" s="14">
        <v>56</v>
      </c>
      <c r="G11" s="14" t="s">
        <v>379</v>
      </c>
      <c r="H11" s="14" t="s">
        <v>126</v>
      </c>
      <c r="I11" s="14" t="s">
        <v>126</v>
      </c>
      <c r="J11" s="14" t="s">
        <v>52</v>
      </c>
      <c r="K11" s="14" t="s">
        <v>20</v>
      </c>
      <c r="L11" s="16">
        <v>38030</v>
      </c>
      <c r="M11" s="14" t="s">
        <v>26</v>
      </c>
      <c r="N11" s="20">
        <v>53.85</v>
      </c>
      <c r="O11" s="21">
        <v>1.155</v>
      </c>
      <c r="P11" s="14">
        <v>40</v>
      </c>
      <c r="Q11" s="14">
        <v>45</v>
      </c>
      <c r="R11" s="14">
        <v>47.5</v>
      </c>
      <c r="S11" s="14">
        <v>50</v>
      </c>
      <c r="T11" s="14">
        <v>47.5</v>
      </c>
      <c r="U11" s="21">
        <f t="shared" si="0"/>
        <v>54.862500000000004</v>
      </c>
      <c r="V11" s="14"/>
      <c r="W11" s="14" t="s">
        <v>395</v>
      </c>
      <c r="X11" s="14">
        <v>12</v>
      </c>
    </row>
    <row r="12" spans="1:24" ht="12.75">
      <c r="A12" s="14">
        <v>12</v>
      </c>
      <c r="B12" s="14">
        <v>1</v>
      </c>
      <c r="C12" s="14"/>
      <c r="D12" s="14" t="s">
        <v>32</v>
      </c>
      <c r="E12" s="14" t="s">
        <v>31</v>
      </c>
      <c r="F12" s="14">
        <v>67.5</v>
      </c>
      <c r="G12" s="14" t="s">
        <v>380</v>
      </c>
      <c r="H12" s="14" t="s">
        <v>256</v>
      </c>
      <c r="I12" s="14" t="s">
        <v>233</v>
      </c>
      <c r="J12" s="14" t="s">
        <v>233</v>
      </c>
      <c r="K12" s="14" t="s">
        <v>20</v>
      </c>
      <c r="L12" s="16">
        <v>27689</v>
      </c>
      <c r="M12" s="14" t="s">
        <v>34</v>
      </c>
      <c r="N12" s="20">
        <v>65.55</v>
      </c>
      <c r="O12" s="21">
        <v>0.8031</v>
      </c>
      <c r="P12" s="14">
        <v>50</v>
      </c>
      <c r="Q12" s="14">
        <v>52.5</v>
      </c>
      <c r="R12" s="31">
        <v>55</v>
      </c>
      <c r="S12" s="14"/>
      <c r="T12" s="14">
        <v>52.5</v>
      </c>
      <c r="U12" s="21">
        <f t="shared" si="0"/>
        <v>42.16275</v>
      </c>
      <c r="V12" s="14"/>
      <c r="W12" s="14" t="s">
        <v>399</v>
      </c>
      <c r="X12" s="14">
        <v>12</v>
      </c>
    </row>
    <row r="13" spans="1:24" ht="12.75">
      <c r="A13" s="14">
        <v>12</v>
      </c>
      <c r="B13" s="14">
        <v>1</v>
      </c>
      <c r="C13" s="14"/>
      <c r="D13" s="14" t="s">
        <v>32</v>
      </c>
      <c r="E13" s="14" t="s">
        <v>31</v>
      </c>
      <c r="F13" s="14">
        <v>67.5</v>
      </c>
      <c r="G13" s="14" t="s">
        <v>224</v>
      </c>
      <c r="H13" s="14" t="s">
        <v>77</v>
      </c>
      <c r="I13" s="14" t="s">
        <v>52</v>
      </c>
      <c r="J13" s="14" t="s">
        <v>52</v>
      </c>
      <c r="K13" s="14" t="s">
        <v>20</v>
      </c>
      <c r="L13" s="16">
        <v>37512</v>
      </c>
      <c r="M13" s="24" t="s">
        <v>19</v>
      </c>
      <c r="N13" s="20">
        <v>61.65</v>
      </c>
      <c r="O13" s="21">
        <v>0.8101</v>
      </c>
      <c r="P13" s="14">
        <v>85</v>
      </c>
      <c r="Q13" s="14">
        <v>90</v>
      </c>
      <c r="R13" s="31">
        <v>95</v>
      </c>
      <c r="S13" s="14"/>
      <c r="T13" s="14">
        <v>90</v>
      </c>
      <c r="U13" s="21">
        <f t="shared" si="0"/>
        <v>72.909</v>
      </c>
      <c r="V13" s="14" t="s">
        <v>173</v>
      </c>
      <c r="W13" s="14" t="s">
        <v>169</v>
      </c>
      <c r="X13" s="14">
        <v>27</v>
      </c>
    </row>
    <row r="14" spans="1:24" ht="12.75">
      <c r="A14" s="14"/>
      <c r="B14" s="14"/>
      <c r="C14" s="14"/>
      <c r="D14" s="14"/>
      <c r="E14" s="14"/>
      <c r="F14" s="14"/>
      <c r="G14" s="23" t="s">
        <v>165</v>
      </c>
      <c r="H14" s="14"/>
      <c r="I14" s="14"/>
      <c r="J14" s="14"/>
      <c r="K14" s="14"/>
      <c r="L14" s="16"/>
      <c r="M14" s="24"/>
      <c r="N14" s="20"/>
      <c r="O14" s="21"/>
      <c r="P14" s="14"/>
      <c r="Q14" s="14"/>
      <c r="R14" s="14"/>
      <c r="S14" s="14"/>
      <c r="T14" s="14"/>
      <c r="U14" s="21"/>
      <c r="V14" s="14"/>
      <c r="W14" s="14"/>
      <c r="X14" s="14"/>
    </row>
    <row r="15" spans="1:24" ht="12.75">
      <c r="A15" s="14">
        <v>12</v>
      </c>
      <c r="B15" s="14">
        <v>1</v>
      </c>
      <c r="C15" s="14"/>
      <c r="D15" s="14" t="s">
        <v>32</v>
      </c>
      <c r="E15" s="14" t="s">
        <v>31</v>
      </c>
      <c r="F15" s="14">
        <v>44</v>
      </c>
      <c r="G15" s="14" t="s">
        <v>378</v>
      </c>
      <c r="H15" s="14" t="s">
        <v>108</v>
      </c>
      <c r="I15" s="14" t="s">
        <v>109</v>
      </c>
      <c r="J15" s="14" t="s">
        <v>110</v>
      </c>
      <c r="K15" s="14" t="s">
        <v>109</v>
      </c>
      <c r="L15" s="16">
        <v>39568</v>
      </c>
      <c r="M15" s="14" t="s">
        <v>42</v>
      </c>
      <c r="N15" s="20">
        <v>33.95</v>
      </c>
      <c r="O15" s="21">
        <v>1.6154</v>
      </c>
      <c r="P15" s="14">
        <v>27.5</v>
      </c>
      <c r="Q15" s="31">
        <v>30</v>
      </c>
      <c r="R15" s="31">
        <v>30</v>
      </c>
      <c r="S15" s="14"/>
      <c r="T15" s="14">
        <v>27.5</v>
      </c>
      <c r="U15" s="21">
        <f aca="true" t="shared" si="1" ref="U15:U46">T15*O15</f>
        <v>44.4235</v>
      </c>
      <c r="V15" s="14"/>
      <c r="W15" s="14" t="s">
        <v>400</v>
      </c>
      <c r="X15" s="14">
        <v>12</v>
      </c>
    </row>
    <row r="16" spans="1:24" ht="12.75">
      <c r="A16" s="14">
        <v>12</v>
      </c>
      <c r="B16" s="14">
        <v>1</v>
      </c>
      <c r="C16" s="14"/>
      <c r="D16" s="14" t="s">
        <v>32</v>
      </c>
      <c r="E16" s="14" t="s">
        <v>31</v>
      </c>
      <c r="F16" s="14">
        <v>60</v>
      </c>
      <c r="G16" s="14" t="s">
        <v>385</v>
      </c>
      <c r="H16" s="14" t="s">
        <v>101</v>
      </c>
      <c r="I16" s="14" t="s">
        <v>102</v>
      </c>
      <c r="J16" s="14" t="s">
        <v>102</v>
      </c>
      <c r="K16" s="14" t="s">
        <v>20</v>
      </c>
      <c r="L16" s="16">
        <v>38026</v>
      </c>
      <c r="M16" s="14" t="s">
        <v>26</v>
      </c>
      <c r="N16" s="20">
        <v>59.35</v>
      </c>
      <c r="O16" s="21">
        <v>1.0102</v>
      </c>
      <c r="P16" s="14">
        <v>60</v>
      </c>
      <c r="Q16" s="31">
        <v>65</v>
      </c>
      <c r="R16" s="31">
        <v>65</v>
      </c>
      <c r="S16" s="14"/>
      <c r="T16" s="14">
        <v>60</v>
      </c>
      <c r="U16" s="21">
        <f t="shared" si="1"/>
        <v>60.612</v>
      </c>
      <c r="V16" s="14"/>
      <c r="W16" s="14" t="s">
        <v>215</v>
      </c>
      <c r="X16" s="14">
        <v>12</v>
      </c>
    </row>
    <row r="17" spans="1:24" ht="12.75">
      <c r="A17" s="14">
        <v>12</v>
      </c>
      <c r="B17" s="14">
        <v>1</v>
      </c>
      <c r="C17" s="14"/>
      <c r="D17" s="14" t="s">
        <v>32</v>
      </c>
      <c r="E17" s="14" t="s">
        <v>31</v>
      </c>
      <c r="F17" s="14">
        <v>67.5</v>
      </c>
      <c r="G17" s="14" t="s">
        <v>393</v>
      </c>
      <c r="H17" s="14" t="s">
        <v>394</v>
      </c>
      <c r="I17" s="14" t="s">
        <v>97</v>
      </c>
      <c r="J17" s="14" t="s">
        <v>97</v>
      </c>
      <c r="K17" s="14" t="s">
        <v>20</v>
      </c>
      <c r="L17" s="16">
        <v>28590</v>
      </c>
      <c r="M17" s="14" t="s">
        <v>34</v>
      </c>
      <c r="N17" s="20">
        <v>66.8</v>
      </c>
      <c r="O17" s="21">
        <v>0.7327</v>
      </c>
      <c r="P17" s="14">
        <v>140</v>
      </c>
      <c r="Q17" s="14">
        <v>142.5</v>
      </c>
      <c r="R17" s="14">
        <v>145</v>
      </c>
      <c r="S17" s="14"/>
      <c r="T17" s="14">
        <v>145</v>
      </c>
      <c r="U17" s="21">
        <f t="shared" si="1"/>
        <v>106.2415</v>
      </c>
      <c r="V17" s="14"/>
      <c r="W17" s="14" t="s">
        <v>214</v>
      </c>
      <c r="X17" s="14">
        <v>12</v>
      </c>
    </row>
    <row r="18" spans="1:24" ht="12.75">
      <c r="A18" s="14">
        <v>12</v>
      </c>
      <c r="B18" s="14">
        <v>1</v>
      </c>
      <c r="C18" s="14"/>
      <c r="D18" s="14" t="s">
        <v>32</v>
      </c>
      <c r="E18" s="14" t="s">
        <v>31</v>
      </c>
      <c r="F18" s="14">
        <v>67.5</v>
      </c>
      <c r="G18" s="14" t="s">
        <v>156</v>
      </c>
      <c r="H18" s="14" t="s">
        <v>157</v>
      </c>
      <c r="I18" s="14" t="s">
        <v>157</v>
      </c>
      <c r="J18" s="14" t="s">
        <v>157</v>
      </c>
      <c r="K18" s="14" t="s">
        <v>20</v>
      </c>
      <c r="L18" s="16">
        <v>16597</v>
      </c>
      <c r="M18" s="14" t="s">
        <v>158</v>
      </c>
      <c r="N18" s="20">
        <v>67.05</v>
      </c>
      <c r="O18" s="21">
        <v>1.5178</v>
      </c>
      <c r="P18" s="14">
        <v>85</v>
      </c>
      <c r="Q18" s="14">
        <v>90</v>
      </c>
      <c r="R18" s="31">
        <v>92.5</v>
      </c>
      <c r="S18" s="14"/>
      <c r="T18" s="14">
        <v>90</v>
      </c>
      <c r="U18" s="21">
        <f t="shared" si="1"/>
        <v>136.602</v>
      </c>
      <c r="V18" s="14"/>
      <c r="W18" s="14"/>
      <c r="X18" s="14">
        <v>12</v>
      </c>
    </row>
    <row r="19" spans="1:24" ht="12.75">
      <c r="A19" s="14">
        <v>12</v>
      </c>
      <c r="B19" s="14">
        <v>1</v>
      </c>
      <c r="C19" s="14"/>
      <c r="D19" s="14" t="s">
        <v>32</v>
      </c>
      <c r="E19" s="14" t="s">
        <v>31</v>
      </c>
      <c r="F19" s="14">
        <v>67.5</v>
      </c>
      <c r="G19" s="14" t="s">
        <v>388</v>
      </c>
      <c r="H19" s="14" t="s">
        <v>389</v>
      </c>
      <c r="I19" s="14" t="s">
        <v>147</v>
      </c>
      <c r="J19" s="14" t="s">
        <v>390</v>
      </c>
      <c r="K19" s="14" t="s">
        <v>147</v>
      </c>
      <c r="L19" s="16">
        <v>13919</v>
      </c>
      <c r="M19" s="14" t="s">
        <v>391</v>
      </c>
      <c r="N19" s="20">
        <v>66.9</v>
      </c>
      <c r="O19" s="21">
        <v>1.5278</v>
      </c>
      <c r="P19" s="14">
        <v>85</v>
      </c>
      <c r="Q19" s="31">
        <v>87.5</v>
      </c>
      <c r="R19" s="14">
        <v>87.5</v>
      </c>
      <c r="S19" s="14"/>
      <c r="T19" s="14">
        <v>87.5</v>
      </c>
      <c r="U19" s="21">
        <f t="shared" si="1"/>
        <v>133.6825</v>
      </c>
      <c r="V19" s="14"/>
      <c r="W19" s="14" t="s">
        <v>277</v>
      </c>
      <c r="X19" s="14">
        <v>12</v>
      </c>
    </row>
    <row r="20" spans="1:24" ht="12.75">
      <c r="A20" s="14">
        <v>12</v>
      </c>
      <c r="B20" s="14">
        <v>1</v>
      </c>
      <c r="C20" s="14"/>
      <c r="D20" s="14" t="s">
        <v>32</v>
      </c>
      <c r="E20" s="14" t="s">
        <v>31</v>
      </c>
      <c r="F20" s="14">
        <v>67.5</v>
      </c>
      <c r="G20" s="14" t="s">
        <v>393</v>
      </c>
      <c r="H20" s="14" t="s">
        <v>394</v>
      </c>
      <c r="I20" s="14" t="s">
        <v>97</v>
      </c>
      <c r="J20" s="14" t="s">
        <v>97</v>
      </c>
      <c r="K20" s="14" t="s">
        <v>20</v>
      </c>
      <c r="L20" s="16">
        <v>28590</v>
      </c>
      <c r="M20" s="14" t="s">
        <v>19</v>
      </c>
      <c r="N20" s="20">
        <v>66.8</v>
      </c>
      <c r="O20" s="21">
        <v>0.7327</v>
      </c>
      <c r="P20" s="14">
        <v>140</v>
      </c>
      <c r="Q20" s="14">
        <v>142.5</v>
      </c>
      <c r="R20" s="14">
        <v>145</v>
      </c>
      <c r="S20" s="14"/>
      <c r="T20" s="14">
        <v>145</v>
      </c>
      <c r="U20" s="21">
        <f t="shared" si="1"/>
        <v>106.2415</v>
      </c>
      <c r="V20" s="14"/>
      <c r="W20" s="14" t="s">
        <v>214</v>
      </c>
      <c r="X20" s="14">
        <v>12</v>
      </c>
    </row>
    <row r="21" spans="1:24" ht="12.75">
      <c r="A21" s="14">
        <v>5</v>
      </c>
      <c r="B21" s="14">
        <v>2</v>
      </c>
      <c r="C21" s="14"/>
      <c r="D21" s="14" t="s">
        <v>32</v>
      </c>
      <c r="E21" s="14" t="s">
        <v>31</v>
      </c>
      <c r="F21" s="14">
        <v>67.5</v>
      </c>
      <c r="G21" s="14" t="s">
        <v>392</v>
      </c>
      <c r="H21" s="14" t="s">
        <v>55</v>
      </c>
      <c r="I21" s="14" t="s">
        <v>55</v>
      </c>
      <c r="J21" s="14" t="s">
        <v>56</v>
      </c>
      <c r="K21" s="14" t="s">
        <v>20</v>
      </c>
      <c r="L21" s="16">
        <v>33578</v>
      </c>
      <c r="M21" s="14" t="s">
        <v>19</v>
      </c>
      <c r="N21" s="20">
        <v>67.45</v>
      </c>
      <c r="O21" s="21">
        <v>0.7258</v>
      </c>
      <c r="P21" s="14">
        <v>105</v>
      </c>
      <c r="Q21" s="31">
        <v>110</v>
      </c>
      <c r="R21" s="14">
        <v>110</v>
      </c>
      <c r="S21" s="14"/>
      <c r="T21" s="14">
        <v>110</v>
      </c>
      <c r="U21" s="21">
        <f t="shared" si="1"/>
        <v>79.838</v>
      </c>
      <c r="V21" s="14"/>
      <c r="W21" s="14"/>
      <c r="X21" s="14">
        <v>5</v>
      </c>
    </row>
    <row r="22" spans="1:24" ht="12.75">
      <c r="A22" s="14">
        <v>12</v>
      </c>
      <c r="B22" s="14">
        <v>1</v>
      </c>
      <c r="C22" s="14"/>
      <c r="D22" s="14" t="s">
        <v>32</v>
      </c>
      <c r="E22" s="14" t="s">
        <v>31</v>
      </c>
      <c r="F22" s="14">
        <v>67.5</v>
      </c>
      <c r="G22" s="14" t="s">
        <v>386</v>
      </c>
      <c r="H22" s="14" t="s">
        <v>138</v>
      </c>
      <c r="I22" s="14" t="s">
        <v>138</v>
      </c>
      <c r="J22" s="14" t="s">
        <v>56</v>
      </c>
      <c r="K22" s="14" t="s">
        <v>20</v>
      </c>
      <c r="L22" s="16">
        <v>38191</v>
      </c>
      <c r="M22" s="14" t="s">
        <v>42</v>
      </c>
      <c r="N22" s="20">
        <v>67.2</v>
      </c>
      <c r="O22" s="21">
        <v>0.8963</v>
      </c>
      <c r="P22" s="14">
        <v>70</v>
      </c>
      <c r="Q22" s="14">
        <v>75</v>
      </c>
      <c r="R22" s="14">
        <v>80</v>
      </c>
      <c r="S22" s="14"/>
      <c r="T22" s="14">
        <v>80</v>
      </c>
      <c r="U22" s="21">
        <f t="shared" si="1"/>
        <v>71.704</v>
      </c>
      <c r="V22" s="14"/>
      <c r="W22" s="14" t="s">
        <v>396</v>
      </c>
      <c r="X22" s="14">
        <v>12</v>
      </c>
    </row>
    <row r="23" spans="1:24" ht="12.75">
      <c r="A23" s="14">
        <v>12</v>
      </c>
      <c r="B23" s="14">
        <v>1</v>
      </c>
      <c r="C23" s="14"/>
      <c r="D23" s="14" t="s">
        <v>32</v>
      </c>
      <c r="E23" s="14" t="s">
        <v>31</v>
      </c>
      <c r="F23" s="14">
        <v>67.5</v>
      </c>
      <c r="G23" s="14" t="s">
        <v>387</v>
      </c>
      <c r="H23" s="14" t="s">
        <v>55</v>
      </c>
      <c r="I23" s="14" t="s">
        <v>55</v>
      </c>
      <c r="J23" s="14" t="s">
        <v>56</v>
      </c>
      <c r="K23" s="14" t="s">
        <v>20</v>
      </c>
      <c r="L23" s="16">
        <v>37305</v>
      </c>
      <c r="M23" s="14" t="s">
        <v>28</v>
      </c>
      <c r="N23" s="20">
        <v>66.35</v>
      </c>
      <c r="O23" s="21">
        <v>0.8336</v>
      </c>
      <c r="P23" s="14">
        <v>75</v>
      </c>
      <c r="Q23" s="14">
        <v>80</v>
      </c>
      <c r="R23" s="31">
        <v>85</v>
      </c>
      <c r="S23" s="14"/>
      <c r="T23" s="14">
        <v>80</v>
      </c>
      <c r="U23" s="21">
        <f t="shared" si="1"/>
        <v>66.688</v>
      </c>
      <c r="V23" s="14"/>
      <c r="W23" s="14"/>
      <c r="X23" s="14">
        <v>12</v>
      </c>
    </row>
    <row r="24" spans="1:24" ht="12.75">
      <c r="A24" s="14">
        <v>12</v>
      </c>
      <c r="B24" s="14">
        <v>1</v>
      </c>
      <c r="C24" s="14"/>
      <c r="D24" s="14" t="s">
        <v>32</v>
      </c>
      <c r="E24" s="14" t="s">
        <v>31</v>
      </c>
      <c r="F24" s="14">
        <v>75</v>
      </c>
      <c r="G24" s="14" t="s">
        <v>404</v>
      </c>
      <c r="H24" s="14" t="s">
        <v>405</v>
      </c>
      <c r="I24" s="14" t="s">
        <v>406</v>
      </c>
      <c r="J24" s="14" t="s">
        <v>406</v>
      </c>
      <c r="K24" s="14" t="s">
        <v>20</v>
      </c>
      <c r="L24" s="16">
        <v>20042</v>
      </c>
      <c r="M24" s="14" t="s">
        <v>37</v>
      </c>
      <c r="N24" s="20">
        <v>74.2</v>
      </c>
      <c r="O24" s="21">
        <v>1.2129</v>
      </c>
      <c r="P24" s="14">
        <v>100</v>
      </c>
      <c r="Q24" s="14">
        <v>107.5</v>
      </c>
      <c r="R24" s="14">
        <v>110</v>
      </c>
      <c r="S24" s="14"/>
      <c r="T24" s="14">
        <v>110</v>
      </c>
      <c r="U24" s="21">
        <f t="shared" si="1"/>
        <v>133.419</v>
      </c>
      <c r="V24" s="14"/>
      <c r="W24" s="14" t="s">
        <v>422</v>
      </c>
      <c r="X24" s="14">
        <v>12</v>
      </c>
    </row>
    <row r="25" spans="1:24" ht="12.75">
      <c r="A25" s="14">
        <v>12</v>
      </c>
      <c r="B25" s="14">
        <v>1</v>
      </c>
      <c r="C25" s="14"/>
      <c r="D25" s="14" t="s">
        <v>32</v>
      </c>
      <c r="E25" s="14" t="s">
        <v>31</v>
      </c>
      <c r="F25" s="14">
        <v>75</v>
      </c>
      <c r="G25" s="14" t="s">
        <v>401</v>
      </c>
      <c r="H25" s="14" t="s">
        <v>131</v>
      </c>
      <c r="I25" s="14" t="s">
        <v>131</v>
      </c>
      <c r="J25" s="14" t="s">
        <v>56</v>
      </c>
      <c r="K25" s="14" t="s">
        <v>20</v>
      </c>
      <c r="L25" s="16">
        <v>14999</v>
      </c>
      <c r="M25" s="14" t="s">
        <v>43</v>
      </c>
      <c r="N25" s="20">
        <v>74.7</v>
      </c>
      <c r="O25" s="21">
        <v>1.3899</v>
      </c>
      <c r="P25" s="14">
        <v>100</v>
      </c>
      <c r="Q25" s="14">
        <v>105.5</v>
      </c>
      <c r="R25" s="31">
        <v>0</v>
      </c>
      <c r="S25" s="14"/>
      <c r="T25" s="14">
        <v>105.5</v>
      </c>
      <c r="U25" s="21">
        <f t="shared" si="1"/>
        <v>146.63445</v>
      </c>
      <c r="V25" s="14" t="s">
        <v>177</v>
      </c>
      <c r="W25" s="14" t="s">
        <v>423</v>
      </c>
      <c r="X25" s="14">
        <v>21</v>
      </c>
    </row>
    <row r="26" spans="1:24" ht="12.75">
      <c r="A26" s="14">
        <v>12</v>
      </c>
      <c r="B26" s="14">
        <v>1</v>
      </c>
      <c r="C26" s="14"/>
      <c r="D26" s="14" t="s">
        <v>32</v>
      </c>
      <c r="E26" s="14" t="s">
        <v>31</v>
      </c>
      <c r="F26" s="14">
        <v>75</v>
      </c>
      <c r="G26" s="14" t="s">
        <v>416</v>
      </c>
      <c r="H26" s="14" t="s">
        <v>150</v>
      </c>
      <c r="I26" s="14" t="s">
        <v>151</v>
      </c>
      <c r="J26" s="14" t="s">
        <v>150</v>
      </c>
      <c r="K26" s="14" t="s">
        <v>151</v>
      </c>
      <c r="L26" s="16">
        <v>29426</v>
      </c>
      <c r="M26" s="14" t="s">
        <v>19</v>
      </c>
      <c r="N26" s="20">
        <v>74.2</v>
      </c>
      <c r="O26" s="21">
        <v>0.6701</v>
      </c>
      <c r="P26" s="14">
        <v>170</v>
      </c>
      <c r="Q26" s="14">
        <v>180</v>
      </c>
      <c r="R26" s="31">
        <v>0</v>
      </c>
      <c r="S26" s="14"/>
      <c r="T26" s="14">
        <v>180</v>
      </c>
      <c r="U26" s="21">
        <f t="shared" si="1"/>
        <v>120.61800000000001</v>
      </c>
      <c r="V26" s="14" t="s">
        <v>174</v>
      </c>
      <c r="W26" s="14" t="s">
        <v>417</v>
      </c>
      <c r="X26" s="14">
        <v>21</v>
      </c>
    </row>
    <row r="27" spans="1:24" ht="12.75">
      <c r="A27" s="14">
        <v>5</v>
      </c>
      <c r="B27" s="14">
        <v>2</v>
      </c>
      <c r="C27" s="14"/>
      <c r="D27" s="14" t="s">
        <v>32</v>
      </c>
      <c r="E27" s="14" t="s">
        <v>31</v>
      </c>
      <c r="F27" s="14">
        <v>75</v>
      </c>
      <c r="G27" s="14" t="s">
        <v>413</v>
      </c>
      <c r="H27" s="14" t="s">
        <v>414</v>
      </c>
      <c r="I27" s="14" t="s">
        <v>415</v>
      </c>
      <c r="J27" s="14" t="s">
        <v>415</v>
      </c>
      <c r="K27" s="14" t="s">
        <v>20</v>
      </c>
      <c r="L27" s="16">
        <v>30505</v>
      </c>
      <c r="M27" s="14" t="s">
        <v>19</v>
      </c>
      <c r="N27" s="20">
        <v>74.5</v>
      </c>
      <c r="O27" s="21">
        <v>0.668</v>
      </c>
      <c r="P27" s="14">
        <v>145</v>
      </c>
      <c r="Q27" s="14">
        <v>150</v>
      </c>
      <c r="R27" s="31">
        <v>155</v>
      </c>
      <c r="S27" s="14"/>
      <c r="T27" s="14">
        <v>155</v>
      </c>
      <c r="U27" s="21">
        <f t="shared" si="1"/>
        <v>103.54</v>
      </c>
      <c r="V27" s="14"/>
      <c r="W27" s="14" t="s">
        <v>418</v>
      </c>
      <c r="X27" s="14">
        <v>5</v>
      </c>
    </row>
    <row r="28" spans="1:24" ht="12.75">
      <c r="A28" s="14">
        <v>3</v>
      </c>
      <c r="B28" s="14">
        <v>3</v>
      </c>
      <c r="C28" s="14"/>
      <c r="D28" s="14" t="s">
        <v>32</v>
      </c>
      <c r="E28" s="14" t="s">
        <v>31</v>
      </c>
      <c r="F28" s="14">
        <v>75</v>
      </c>
      <c r="G28" s="14" t="s">
        <v>412</v>
      </c>
      <c r="H28" s="14" t="s">
        <v>291</v>
      </c>
      <c r="I28" s="14" t="s">
        <v>292</v>
      </c>
      <c r="J28" s="14" t="s">
        <v>292</v>
      </c>
      <c r="K28" s="14" t="s">
        <v>20</v>
      </c>
      <c r="L28" s="16">
        <v>34303</v>
      </c>
      <c r="M28" s="14" t="s">
        <v>19</v>
      </c>
      <c r="N28" s="20">
        <v>74.05</v>
      </c>
      <c r="O28" s="21">
        <v>0.6708</v>
      </c>
      <c r="P28" s="14">
        <v>125</v>
      </c>
      <c r="Q28" s="14">
        <v>137.5</v>
      </c>
      <c r="R28" s="14">
        <v>142.5</v>
      </c>
      <c r="S28" s="14"/>
      <c r="T28" s="14">
        <v>142.5</v>
      </c>
      <c r="U28" s="21">
        <f t="shared" si="1"/>
        <v>95.589</v>
      </c>
      <c r="V28" s="14"/>
      <c r="W28" s="14" t="s">
        <v>419</v>
      </c>
      <c r="X28" s="14">
        <v>3</v>
      </c>
    </row>
    <row r="29" spans="1:24" ht="12.75">
      <c r="A29" s="14">
        <v>2</v>
      </c>
      <c r="B29" s="14">
        <v>4</v>
      </c>
      <c r="C29" s="14"/>
      <c r="D29" s="14" t="s">
        <v>32</v>
      </c>
      <c r="E29" s="14" t="s">
        <v>31</v>
      </c>
      <c r="F29" s="14">
        <v>75</v>
      </c>
      <c r="G29" s="14" t="s">
        <v>409</v>
      </c>
      <c r="H29" s="14" t="s">
        <v>410</v>
      </c>
      <c r="I29" s="14" t="s">
        <v>411</v>
      </c>
      <c r="J29" s="14" t="s">
        <v>411</v>
      </c>
      <c r="K29" s="14" t="s">
        <v>20</v>
      </c>
      <c r="L29" s="16">
        <v>32182</v>
      </c>
      <c r="M29" s="14" t="s">
        <v>19</v>
      </c>
      <c r="N29" s="20">
        <v>72.5</v>
      </c>
      <c r="O29" s="21">
        <v>0.6828</v>
      </c>
      <c r="P29" s="14">
        <v>130</v>
      </c>
      <c r="Q29" s="14">
        <v>137.5</v>
      </c>
      <c r="R29" s="14">
        <v>140</v>
      </c>
      <c r="S29" s="14"/>
      <c r="T29" s="14">
        <v>140</v>
      </c>
      <c r="U29" s="21">
        <f t="shared" si="1"/>
        <v>95.592</v>
      </c>
      <c r="V29" s="14"/>
      <c r="W29" s="14" t="s">
        <v>420</v>
      </c>
      <c r="X29" s="14">
        <v>2</v>
      </c>
    </row>
    <row r="30" spans="1:24" ht="12.75">
      <c r="A30" s="14">
        <v>1</v>
      </c>
      <c r="B30" s="14">
        <v>5</v>
      </c>
      <c r="C30" s="14"/>
      <c r="D30" s="14" t="s">
        <v>32</v>
      </c>
      <c r="E30" s="14" t="s">
        <v>31</v>
      </c>
      <c r="F30" s="14">
        <v>75</v>
      </c>
      <c r="G30" s="14" t="s">
        <v>54</v>
      </c>
      <c r="H30" s="14" t="s">
        <v>55</v>
      </c>
      <c r="I30" s="14" t="s">
        <v>55</v>
      </c>
      <c r="J30" s="14" t="s">
        <v>56</v>
      </c>
      <c r="K30" s="14" t="s">
        <v>20</v>
      </c>
      <c r="L30" s="25">
        <v>29184</v>
      </c>
      <c r="M30" s="26" t="s">
        <v>19</v>
      </c>
      <c r="N30" s="20">
        <v>73.9</v>
      </c>
      <c r="O30" s="27">
        <v>0.6723</v>
      </c>
      <c r="P30" s="14">
        <v>110</v>
      </c>
      <c r="Q30" s="14">
        <v>125</v>
      </c>
      <c r="R30" s="14">
        <v>130</v>
      </c>
      <c r="S30" s="14"/>
      <c r="T30" s="14">
        <f>R30</f>
        <v>130</v>
      </c>
      <c r="U30" s="21">
        <f t="shared" si="1"/>
        <v>87.399</v>
      </c>
      <c r="V30" s="14"/>
      <c r="W30" s="14"/>
      <c r="X30" s="14">
        <v>1</v>
      </c>
    </row>
    <row r="31" spans="1:24" ht="12.75">
      <c r="A31" s="14">
        <v>0</v>
      </c>
      <c r="B31" s="14">
        <v>6</v>
      </c>
      <c r="C31" s="14"/>
      <c r="D31" s="14" t="s">
        <v>32</v>
      </c>
      <c r="E31" s="14" t="s">
        <v>31</v>
      </c>
      <c r="F31" s="14">
        <v>75</v>
      </c>
      <c r="G31" s="14" t="s">
        <v>407</v>
      </c>
      <c r="H31" s="14" t="s">
        <v>55</v>
      </c>
      <c r="I31" s="14" t="s">
        <v>408</v>
      </c>
      <c r="J31" s="14" t="s">
        <v>56</v>
      </c>
      <c r="K31" s="14" t="s">
        <v>20</v>
      </c>
      <c r="L31" s="16">
        <v>31911</v>
      </c>
      <c r="M31" s="14" t="s">
        <v>19</v>
      </c>
      <c r="N31" s="20">
        <v>74.25</v>
      </c>
      <c r="O31" s="21">
        <v>0.6694</v>
      </c>
      <c r="P31" s="14">
        <v>125</v>
      </c>
      <c r="Q31" s="31">
        <v>137.5</v>
      </c>
      <c r="R31" s="31">
        <v>137.5</v>
      </c>
      <c r="S31" s="14"/>
      <c r="T31" s="14">
        <v>125</v>
      </c>
      <c r="U31" s="21">
        <f t="shared" si="1"/>
        <v>83.675</v>
      </c>
      <c r="V31" s="14"/>
      <c r="W31" s="14" t="s">
        <v>421</v>
      </c>
      <c r="X31" s="14">
        <v>0</v>
      </c>
    </row>
    <row r="32" spans="1:24" ht="12.75">
      <c r="A32" s="14">
        <v>12</v>
      </c>
      <c r="B32" s="14">
        <v>1</v>
      </c>
      <c r="C32" s="14"/>
      <c r="D32" s="14" t="s">
        <v>32</v>
      </c>
      <c r="E32" s="14" t="s">
        <v>31</v>
      </c>
      <c r="F32" s="14">
        <v>75</v>
      </c>
      <c r="G32" s="14" t="s">
        <v>402</v>
      </c>
      <c r="H32" s="14" t="s">
        <v>55</v>
      </c>
      <c r="I32" s="14" t="s">
        <v>403</v>
      </c>
      <c r="J32" s="14" t="s">
        <v>56</v>
      </c>
      <c r="K32" s="14" t="s">
        <v>20</v>
      </c>
      <c r="L32" s="16">
        <v>37360</v>
      </c>
      <c r="M32" s="14" t="s">
        <v>28</v>
      </c>
      <c r="N32" s="20">
        <v>68.35</v>
      </c>
      <c r="O32" s="21">
        <v>0.8117</v>
      </c>
      <c r="P32" s="14">
        <v>70</v>
      </c>
      <c r="Q32" s="14">
        <v>80</v>
      </c>
      <c r="R32" s="14">
        <v>85</v>
      </c>
      <c r="S32" s="14"/>
      <c r="T32" s="14">
        <v>85</v>
      </c>
      <c r="U32" s="21">
        <f t="shared" si="1"/>
        <v>68.9945</v>
      </c>
      <c r="V32" s="14"/>
      <c r="W32" s="14" t="s">
        <v>433</v>
      </c>
      <c r="X32" s="14">
        <v>12</v>
      </c>
    </row>
    <row r="33" spans="1:24" ht="12.75">
      <c r="A33" s="14">
        <v>12</v>
      </c>
      <c r="B33" s="14">
        <v>1</v>
      </c>
      <c r="C33" s="14"/>
      <c r="D33" s="14" t="s">
        <v>32</v>
      </c>
      <c r="E33" s="14" t="s">
        <v>31</v>
      </c>
      <c r="F33" s="14">
        <v>82.5</v>
      </c>
      <c r="G33" s="14" t="s">
        <v>428</v>
      </c>
      <c r="H33" s="14" t="s">
        <v>49</v>
      </c>
      <c r="I33" s="14" t="s">
        <v>41</v>
      </c>
      <c r="J33" s="14" t="s">
        <v>41</v>
      </c>
      <c r="K33" s="14" t="s">
        <v>20</v>
      </c>
      <c r="L33" s="16">
        <v>35076</v>
      </c>
      <c r="M33" s="14" t="s">
        <v>30</v>
      </c>
      <c r="N33" s="20">
        <v>81.15</v>
      </c>
      <c r="O33" s="21">
        <v>0.6325</v>
      </c>
      <c r="P33" s="14">
        <v>150</v>
      </c>
      <c r="Q33" s="14">
        <v>160</v>
      </c>
      <c r="R33" s="14">
        <v>165</v>
      </c>
      <c r="S33" s="14"/>
      <c r="T33" s="23">
        <v>165</v>
      </c>
      <c r="U33" s="21">
        <f t="shared" si="1"/>
        <v>104.3625</v>
      </c>
      <c r="V33" s="14"/>
      <c r="W33" s="14" t="s">
        <v>432</v>
      </c>
      <c r="X33" s="14">
        <v>12</v>
      </c>
    </row>
    <row r="34" spans="1:24" ht="12.75">
      <c r="A34" s="14">
        <v>12</v>
      </c>
      <c r="B34" s="14">
        <v>1</v>
      </c>
      <c r="C34" s="14"/>
      <c r="D34" s="14" t="s">
        <v>32</v>
      </c>
      <c r="E34" s="14" t="s">
        <v>31</v>
      </c>
      <c r="F34" s="14">
        <v>82.5</v>
      </c>
      <c r="G34" s="14" t="s">
        <v>424</v>
      </c>
      <c r="H34" s="14" t="s">
        <v>33</v>
      </c>
      <c r="I34" s="14" t="s">
        <v>22</v>
      </c>
      <c r="J34" s="14" t="s">
        <v>22</v>
      </c>
      <c r="K34" s="14" t="s">
        <v>20</v>
      </c>
      <c r="L34" s="16">
        <v>18910</v>
      </c>
      <c r="M34" s="14" t="s">
        <v>46</v>
      </c>
      <c r="N34" s="20">
        <v>80.7</v>
      </c>
      <c r="O34" s="21">
        <v>1.2391</v>
      </c>
      <c r="P34" s="14">
        <v>82.5</v>
      </c>
      <c r="Q34" s="31">
        <v>87.5</v>
      </c>
      <c r="R34" s="14">
        <v>87.5</v>
      </c>
      <c r="S34" s="14"/>
      <c r="T34" s="23">
        <v>87.5</v>
      </c>
      <c r="U34" s="21">
        <f t="shared" si="1"/>
        <v>108.42125000000001</v>
      </c>
      <c r="V34" s="14"/>
      <c r="W34" s="14" t="s">
        <v>434</v>
      </c>
      <c r="X34" s="14">
        <v>12</v>
      </c>
    </row>
    <row r="35" spans="1:24" ht="12.75">
      <c r="A35" s="14">
        <v>12</v>
      </c>
      <c r="B35" s="14">
        <v>1</v>
      </c>
      <c r="C35" s="14"/>
      <c r="D35" s="14" t="s">
        <v>32</v>
      </c>
      <c r="E35" s="14" t="s">
        <v>31</v>
      </c>
      <c r="F35" s="14">
        <v>82.5</v>
      </c>
      <c r="G35" s="14" t="s">
        <v>430</v>
      </c>
      <c r="H35" s="14" t="s">
        <v>55</v>
      </c>
      <c r="I35" s="14" t="s">
        <v>310</v>
      </c>
      <c r="J35" s="14" t="s">
        <v>56</v>
      </c>
      <c r="K35" s="14" t="s">
        <v>20</v>
      </c>
      <c r="L35" s="16">
        <v>31877</v>
      </c>
      <c r="M35" s="14" t="s">
        <v>19</v>
      </c>
      <c r="N35" s="20">
        <v>82.3</v>
      </c>
      <c r="O35" s="21">
        <v>0.6203</v>
      </c>
      <c r="P35" s="14">
        <v>187.5</v>
      </c>
      <c r="Q35" s="31">
        <v>192.5</v>
      </c>
      <c r="R35" s="31">
        <v>192.5</v>
      </c>
      <c r="S35" s="14"/>
      <c r="T35" s="23">
        <v>187.5</v>
      </c>
      <c r="U35" s="21">
        <f t="shared" si="1"/>
        <v>116.30624999999999</v>
      </c>
      <c r="V35" s="14"/>
      <c r="W35" s="14" t="s">
        <v>398</v>
      </c>
      <c r="X35" s="14">
        <v>12</v>
      </c>
    </row>
    <row r="36" spans="1:24" ht="12.75">
      <c r="A36" s="14">
        <v>5</v>
      </c>
      <c r="B36" s="14">
        <v>2</v>
      </c>
      <c r="C36" s="14"/>
      <c r="D36" s="14" t="s">
        <v>32</v>
      </c>
      <c r="E36" s="14" t="s">
        <v>31</v>
      </c>
      <c r="F36" s="14">
        <v>82.5</v>
      </c>
      <c r="G36" s="14" t="s">
        <v>429</v>
      </c>
      <c r="H36" s="14" t="s">
        <v>55</v>
      </c>
      <c r="I36" s="14" t="s">
        <v>403</v>
      </c>
      <c r="J36" s="14" t="s">
        <v>56</v>
      </c>
      <c r="K36" s="14" t="s">
        <v>20</v>
      </c>
      <c r="L36" s="16">
        <v>30164</v>
      </c>
      <c r="M36" s="14" t="s">
        <v>19</v>
      </c>
      <c r="N36" s="20">
        <v>82.05</v>
      </c>
      <c r="O36" s="21">
        <v>0.6214</v>
      </c>
      <c r="P36" s="14">
        <v>170</v>
      </c>
      <c r="Q36" s="14">
        <v>180</v>
      </c>
      <c r="R36" s="31">
        <v>190</v>
      </c>
      <c r="S36" s="14"/>
      <c r="T36" s="23">
        <v>180</v>
      </c>
      <c r="U36" s="21">
        <f t="shared" si="1"/>
        <v>111.85199999999999</v>
      </c>
      <c r="V36" s="14"/>
      <c r="W36" s="14" t="s">
        <v>431</v>
      </c>
      <c r="X36" s="14">
        <v>5</v>
      </c>
    </row>
    <row r="37" spans="1:24" ht="12.75">
      <c r="A37" s="14">
        <v>3</v>
      </c>
      <c r="B37" s="14">
        <v>3</v>
      </c>
      <c r="C37" s="14"/>
      <c r="D37" s="14" t="s">
        <v>32</v>
      </c>
      <c r="E37" s="14" t="s">
        <v>31</v>
      </c>
      <c r="F37" s="14">
        <v>82.5</v>
      </c>
      <c r="G37" s="14" t="s">
        <v>427</v>
      </c>
      <c r="H37" s="14" t="s">
        <v>108</v>
      </c>
      <c r="I37" s="14" t="s">
        <v>109</v>
      </c>
      <c r="J37" s="14" t="s">
        <v>110</v>
      </c>
      <c r="K37" s="14" t="s">
        <v>109</v>
      </c>
      <c r="L37" s="16">
        <v>29088</v>
      </c>
      <c r="M37" s="14" t="s">
        <v>19</v>
      </c>
      <c r="N37" s="20">
        <v>81.9</v>
      </c>
      <c r="O37" s="21">
        <v>0.6224</v>
      </c>
      <c r="P37" s="31">
        <v>150</v>
      </c>
      <c r="Q37" s="14">
        <v>150</v>
      </c>
      <c r="R37" s="31">
        <v>155</v>
      </c>
      <c r="S37" s="14"/>
      <c r="T37" s="23">
        <v>150</v>
      </c>
      <c r="U37" s="21">
        <f t="shared" si="1"/>
        <v>93.36</v>
      </c>
      <c r="V37" s="14"/>
      <c r="W37" s="14"/>
      <c r="X37" s="14">
        <v>3</v>
      </c>
    </row>
    <row r="38" spans="1:24" ht="12.75">
      <c r="A38" s="14">
        <v>2</v>
      </c>
      <c r="B38" s="14">
        <v>4</v>
      </c>
      <c r="C38" s="14"/>
      <c r="D38" s="14" t="s">
        <v>32</v>
      </c>
      <c r="E38" s="14" t="s">
        <v>31</v>
      </c>
      <c r="F38" s="14">
        <v>82.5</v>
      </c>
      <c r="G38" s="14" t="s">
        <v>426</v>
      </c>
      <c r="H38" s="14" t="s">
        <v>55</v>
      </c>
      <c r="I38" s="14" t="s">
        <v>403</v>
      </c>
      <c r="J38" s="14" t="s">
        <v>56</v>
      </c>
      <c r="K38" s="14" t="s">
        <v>20</v>
      </c>
      <c r="L38" s="16">
        <v>31996</v>
      </c>
      <c r="M38" s="14" t="s">
        <v>19</v>
      </c>
      <c r="N38" s="20">
        <v>81.45</v>
      </c>
      <c r="O38" s="21">
        <v>0.6246</v>
      </c>
      <c r="P38" s="14">
        <v>130</v>
      </c>
      <c r="Q38" s="14">
        <v>140</v>
      </c>
      <c r="R38" s="31">
        <v>147.5</v>
      </c>
      <c r="S38" s="14"/>
      <c r="T38" s="23">
        <v>140</v>
      </c>
      <c r="U38" s="21">
        <f t="shared" si="1"/>
        <v>87.444</v>
      </c>
      <c r="V38" s="14"/>
      <c r="W38" s="14" t="s">
        <v>433</v>
      </c>
      <c r="X38" s="14">
        <v>2</v>
      </c>
    </row>
    <row r="39" spans="1:24" ht="12.75">
      <c r="A39" s="14">
        <v>1</v>
      </c>
      <c r="B39" s="14">
        <v>5</v>
      </c>
      <c r="C39" s="14"/>
      <c r="D39" s="14" t="s">
        <v>32</v>
      </c>
      <c r="E39" s="14" t="s">
        <v>31</v>
      </c>
      <c r="F39" s="14">
        <v>82.5</v>
      </c>
      <c r="G39" s="14" t="s">
        <v>425</v>
      </c>
      <c r="H39" s="14" t="s">
        <v>116</v>
      </c>
      <c r="I39" s="14" t="s">
        <v>117</v>
      </c>
      <c r="J39" s="14" t="s">
        <v>117</v>
      </c>
      <c r="K39" s="14" t="s">
        <v>20</v>
      </c>
      <c r="L39" s="16">
        <v>28768</v>
      </c>
      <c r="M39" s="14" t="s">
        <v>19</v>
      </c>
      <c r="N39" s="20">
        <v>81.85</v>
      </c>
      <c r="O39" s="21">
        <v>0.623</v>
      </c>
      <c r="P39" s="14">
        <v>130</v>
      </c>
      <c r="Q39" s="14">
        <v>135</v>
      </c>
      <c r="R39" s="31">
        <v>140</v>
      </c>
      <c r="S39" s="14"/>
      <c r="T39" s="23">
        <v>135</v>
      </c>
      <c r="U39" s="21">
        <f t="shared" si="1"/>
        <v>84.105</v>
      </c>
      <c r="V39" s="14"/>
      <c r="W39" s="14"/>
      <c r="X39" s="14">
        <v>1</v>
      </c>
    </row>
    <row r="40" spans="1:24" ht="12.75">
      <c r="A40" s="14">
        <v>12</v>
      </c>
      <c r="B40" s="14">
        <v>1</v>
      </c>
      <c r="C40" s="14"/>
      <c r="D40" s="14" t="s">
        <v>32</v>
      </c>
      <c r="E40" s="14" t="s">
        <v>31</v>
      </c>
      <c r="F40" s="14">
        <v>90</v>
      </c>
      <c r="G40" s="14" t="s">
        <v>236</v>
      </c>
      <c r="H40" s="14" t="s">
        <v>55</v>
      </c>
      <c r="I40" s="14" t="s">
        <v>237</v>
      </c>
      <c r="J40" s="14" t="s">
        <v>56</v>
      </c>
      <c r="K40" s="14" t="s">
        <v>20</v>
      </c>
      <c r="L40" s="16">
        <v>27808</v>
      </c>
      <c r="M40" s="14" t="s">
        <v>34</v>
      </c>
      <c r="N40" s="20">
        <v>89.05</v>
      </c>
      <c r="O40" s="21">
        <v>0.5942</v>
      </c>
      <c r="P40" s="14">
        <v>130</v>
      </c>
      <c r="Q40" s="14">
        <v>140</v>
      </c>
      <c r="R40" s="14">
        <v>155</v>
      </c>
      <c r="S40" s="14"/>
      <c r="T40" s="23">
        <v>155</v>
      </c>
      <c r="U40" s="21">
        <f t="shared" si="1"/>
        <v>92.101</v>
      </c>
      <c r="V40" s="14"/>
      <c r="W40" s="14"/>
      <c r="X40" s="14">
        <v>12</v>
      </c>
    </row>
    <row r="41" spans="1:24" ht="12.75">
      <c r="A41" s="14">
        <v>5</v>
      </c>
      <c r="B41" s="14">
        <v>2</v>
      </c>
      <c r="C41" s="14"/>
      <c r="D41" s="14" t="s">
        <v>32</v>
      </c>
      <c r="E41" s="14" t="s">
        <v>31</v>
      </c>
      <c r="F41" s="14">
        <v>90</v>
      </c>
      <c r="G41" s="14" t="s">
        <v>443</v>
      </c>
      <c r="H41" s="14" t="s">
        <v>116</v>
      </c>
      <c r="I41" s="14" t="s">
        <v>117</v>
      </c>
      <c r="J41" s="14" t="s">
        <v>117</v>
      </c>
      <c r="K41" s="14" t="s">
        <v>20</v>
      </c>
      <c r="L41" s="16">
        <v>27385</v>
      </c>
      <c r="M41" s="14" t="s">
        <v>34</v>
      </c>
      <c r="N41" s="20">
        <v>89.5</v>
      </c>
      <c r="O41" s="21">
        <v>0.5979</v>
      </c>
      <c r="P41" s="14">
        <v>155</v>
      </c>
      <c r="Q41" s="31">
        <v>162.5</v>
      </c>
      <c r="R41" s="31">
        <v>162.5</v>
      </c>
      <c r="S41" s="14"/>
      <c r="T41" s="23">
        <v>155</v>
      </c>
      <c r="U41" s="21">
        <f t="shared" si="1"/>
        <v>92.6745</v>
      </c>
      <c r="V41" s="14"/>
      <c r="W41" s="14"/>
      <c r="X41" s="14">
        <v>5</v>
      </c>
    </row>
    <row r="42" spans="1:24" ht="12.75">
      <c r="A42" s="14">
        <v>3</v>
      </c>
      <c r="B42" s="14">
        <v>3</v>
      </c>
      <c r="C42" s="14"/>
      <c r="D42" s="14" t="s">
        <v>32</v>
      </c>
      <c r="E42" s="14" t="s">
        <v>31</v>
      </c>
      <c r="F42" s="14">
        <v>90</v>
      </c>
      <c r="G42" s="14" t="s">
        <v>439</v>
      </c>
      <c r="H42" s="14" t="s">
        <v>361</v>
      </c>
      <c r="I42" s="14" t="s">
        <v>440</v>
      </c>
      <c r="J42" s="14" t="s">
        <v>440</v>
      </c>
      <c r="K42" s="14" t="s">
        <v>20</v>
      </c>
      <c r="L42" s="16">
        <v>28302</v>
      </c>
      <c r="M42" s="14" t="s">
        <v>34</v>
      </c>
      <c r="N42" s="20">
        <v>86.45</v>
      </c>
      <c r="O42" s="21">
        <v>0.6</v>
      </c>
      <c r="P42" s="14">
        <v>125</v>
      </c>
      <c r="Q42" s="14">
        <v>135</v>
      </c>
      <c r="R42" s="14">
        <v>142.5</v>
      </c>
      <c r="S42" s="14"/>
      <c r="T42" s="23">
        <v>142.5</v>
      </c>
      <c r="U42" s="21">
        <f t="shared" si="1"/>
        <v>85.5</v>
      </c>
      <c r="V42" s="14"/>
      <c r="W42" s="14" t="s">
        <v>454</v>
      </c>
      <c r="X42" s="14">
        <v>3</v>
      </c>
    </row>
    <row r="43" spans="1:24" ht="12" customHeight="1">
      <c r="A43" s="14">
        <v>12</v>
      </c>
      <c r="B43" s="14">
        <v>1</v>
      </c>
      <c r="C43" s="14"/>
      <c r="D43" s="14" t="s">
        <v>32</v>
      </c>
      <c r="E43" s="14" t="s">
        <v>31</v>
      </c>
      <c r="F43" s="14">
        <v>90</v>
      </c>
      <c r="G43" s="14" t="s">
        <v>444</v>
      </c>
      <c r="H43" s="14" t="s">
        <v>55</v>
      </c>
      <c r="I43" s="14" t="s">
        <v>445</v>
      </c>
      <c r="J43" s="14" t="s">
        <v>56</v>
      </c>
      <c r="K43" s="14" t="s">
        <v>20</v>
      </c>
      <c r="L43" s="16">
        <v>26668</v>
      </c>
      <c r="M43" s="14" t="s">
        <v>27</v>
      </c>
      <c r="N43" s="20">
        <v>87.5</v>
      </c>
      <c r="O43" s="21">
        <v>0.6242</v>
      </c>
      <c r="P43" s="14">
        <v>160</v>
      </c>
      <c r="Q43" s="14">
        <v>165</v>
      </c>
      <c r="R43" s="14">
        <v>170</v>
      </c>
      <c r="S43" s="14"/>
      <c r="T43" s="23">
        <v>170</v>
      </c>
      <c r="U43" s="21">
        <f t="shared" si="1"/>
        <v>106.11399999999999</v>
      </c>
      <c r="V43" s="14"/>
      <c r="W43" s="14"/>
      <c r="X43" s="14">
        <v>12</v>
      </c>
    </row>
    <row r="44" spans="1:24" ht="12" customHeight="1">
      <c r="A44" s="14">
        <v>12</v>
      </c>
      <c r="B44" s="14">
        <v>1</v>
      </c>
      <c r="C44" s="14"/>
      <c r="D44" s="14" t="s">
        <v>32</v>
      </c>
      <c r="E44" s="14" t="s">
        <v>31</v>
      </c>
      <c r="F44" s="14">
        <v>90</v>
      </c>
      <c r="G44" s="14" t="s">
        <v>435</v>
      </c>
      <c r="H44" s="14" t="s">
        <v>436</v>
      </c>
      <c r="I44" s="14" t="s">
        <v>437</v>
      </c>
      <c r="J44" s="14" t="s">
        <v>437</v>
      </c>
      <c r="K44" s="14" t="s">
        <v>20</v>
      </c>
      <c r="L44" s="16">
        <v>19844</v>
      </c>
      <c r="M44" s="14" t="s">
        <v>37</v>
      </c>
      <c r="N44" s="20">
        <v>88.65</v>
      </c>
      <c r="O44" s="21">
        <v>1.1013</v>
      </c>
      <c r="P44" s="14">
        <v>110</v>
      </c>
      <c r="Q44" s="14">
        <v>120</v>
      </c>
      <c r="R44" s="31">
        <v>130</v>
      </c>
      <c r="S44" s="14"/>
      <c r="T44" s="23">
        <v>120</v>
      </c>
      <c r="U44" s="21">
        <f t="shared" si="1"/>
        <v>132.156</v>
      </c>
      <c r="V44" s="14"/>
      <c r="W44" s="14"/>
      <c r="X44" s="14">
        <v>12</v>
      </c>
    </row>
    <row r="45" spans="1:24" ht="12.75">
      <c r="A45" s="14">
        <v>12</v>
      </c>
      <c r="B45" s="14">
        <v>1</v>
      </c>
      <c r="C45" s="14"/>
      <c r="D45" s="14" t="s">
        <v>32</v>
      </c>
      <c r="E45" s="14" t="s">
        <v>31</v>
      </c>
      <c r="F45" s="14">
        <v>90</v>
      </c>
      <c r="G45" s="14" t="s">
        <v>449</v>
      </c>
      <c r="H45" s="14" t="s">
        <v>450</v>
      </c>
      <c r="I45" s="14" t="s">
        <v>451</v>
      </c>
      <c r="J45" s="14" t="s">
        <v>451</v>
      </c>
      <c r="K45" s="14" t="s">
        <v>20</v>
      </c>
      <c r="L45" s="16">
        <v>30294</v>
      </c>
      <c r="M45" s="14" t="s">
        <v>19</v>
      </c>
      <c r="N45" s="20">
        <v>89.45</v>
      </c>
      <c r="O45" s="21">
        <v>0.5873</v>
      </c>
      <c r="P45" s="14">
        <v>175</v>
      </c>
      <c r="Q45" s="14">
        <v>185</v>
      </c>
      <c r="R45" s="14">
        <v>195</v>
      </c>
      <c r="S45" s="14"/>
      <c r="T45" s="23">
        <v>195</v>
      </c>
      <c r="U45" s="21">
        <f t="shared" si="1"/>
        <v>114.52350000000001</v>
      </c>
      <c r="V45" s="14"/>
      <c r="W45" s="14" t="s">
        <v>452</v>
      </c>
      <c r="X45" s="14">
        <v>12</v>
      </c>
    </row>
    <row r="46" spans="1:24" ht="12.75">
      <c r="A46" s="14">
        <v>5</v>
      </c>
      <c r="B46" s="14">
        <v>2</v>
      </c>
      <c r="C46" s="14"/>
      <c r="D46" s="14" t="s">
        <v>32</v>
      </c>
      <c r="E46" s="14" t="s">
        <v>31</v>
      </c>
      <c r="F46" s="14">
        <v>90</v>
      </c>
      <c r="G46" s="14" t="s">
        <v>447</v>
      </c>
      <c r="H46" s="14" t="s">
        <v>131</v>
      </c>
      <c r="I46" s="14" t="s">
        <v>131</v>
      </c>
      <c r="J46" s="14" t="s">
        <v>56</v>
      </c>
      <c r="K46" s="14" t="s">
        <v>20</v>
      </c>
      <c r="L46" s="16">
        <v>32752</v>
      </c>
      <c r="M46" s="14" t="s">
        <v>19</v>
      </c>
      <c r="N46" s="20">
        <v>87.75</v>
      </c>
      <c r="O46" s="21">
        <v>0.5943</v>
      </c>
      <c r="P46" s="14">
        <v>170</v>
      </c>
      <c r="Q46" s="14">
        <v>180</v>
      </c>
      <c r="R46" s="14">
        <v>182.5</v>
      </c>
      <c r="S46" s="14"/>
      <c r="T46" s="23">
        <v>182.5</v>
      </c>
      <c r="U46" s="21">
        <f t="shared" si="1"/>
        <v>108.45975000000001</v>
      </c>
      <c r="V46" s="14"/>
      <c r="W46" s="14"/>
      <c r="X46" s="14">
        <v>5</v>
      </c>
    </row>
    <row r="47" spans="1:24" ht="12.75">
      <c r="A47" s="14">
        <v>3</v>
      </c>
      <c r="B47" s="14">
        <v>3</v>
      </c>
      <c r="C47" s="14"/>
      <c r="D47" s="14" t="s">
        <v>32</v>
      </c>
      <c r="E47" s="14" t="s">
        <v>31</v>
      </c>
      <c r="F47" s="14">
        <v>90</v>
      </c>
      <c r="G47" s="14" t="s">
        <v>448</v>
      </c>
      <c r="H47" s="14" t="s">
        <v>116</v>
      </c>
      <c r="I47" s="14" t="s">
        <v>117</v>
      </c>
      <c r="J47" s="14" t="s">
        <v>117</v>
      </c>
      <c r="K47" s="14" t="s">
        <v>20</v>
      </c>
      <c r="L47" s="16">
        <v>30300</v>
      </c>
      <c r="M47" s="14" t="s">
        <v>19</v>
      </c>
      <c r="N47" s="20">
        <v>89.45</v>
      </c>
      <c r="O47" s="21">
        <v>0.5873</v>
      </c>
      <c r="P47" s="14">
        <v>175</v>
      </c>
      <c r="Q47" s="14">
        <v>180</v>
      </c>
      <c r="R47" s="31">
        <v>185</v>
      </c>
      <c r="S47" s="14"/>
      <c r="T47" s="23">
        <v>180</v>
      </c>
      <c r="U47" s="21">
        <f aca="true" t="shared" si="2" ref="U47:U78">T47*O47</f>
        <v>105.71400000000001</v>
      </c>
      <c r="V47" s="14"/>
      <c r="W47" s="14"/>
      <c r="X47" s="14">
        <v>3</v>
      </c>
    </row>
    <row r="48" spans="1:24" ht="12.75">
      <c r="A48" s="14">
        <v>2</v>
      </c>
      <c r="B48" s="14">
        <v>4</v>
      </c>
      <c r="C48" s="14"/>
      <c r="D48" s="14" t="s">
        <v>32</v>
      </c>
      <c r="E48" s="14" t="s">
        <v>31</v>
      </c>
      <c r="F48" s="14">
        <v>90</v>
      </c>
      <c r="G48" s="14" t="s">
        <v>446</v>
      </c>
      <c r="H48" s="14" t="s">
        <v>55</v>
      </c>
      <c r="I48" s="14" t="s">
        <v>104</v>
      </c>
      <c r="J48" s="14" t="s">
        <v>56</v>
      </c>
      <c r="K48" s="14" t="s">
        <v>20</v>
      </c>
      <c r="L48" s="16">
        <v>31809</v>
      </c>
      <c r="M48" s="14" t="s">
        <v>19</v>
      </c>
      <c r="N48" s="20">
        <v>87.75</v>
      </c>
      <c r="O48" s="21">
        <v>0.5943</v>
      </c>
      <c r="P48" s="14">
        <v>150</v>
      </c>
      <c r="Q48" s="14">
        <v>160</v>
      </c>
      <c r="R48" s="31">
        <v>170</v>
      </c>
      <c r="S48" s="14"/>
      <c r="T48" s="23">
        <v>160</v>
      </c>
      <c r="U48" s="21">
        <f t="shared" si="2"/>
        <v>95.08800000000001</v>
      </c>
      <c r="V48" s="14"/>
      <c r="W48" s="14" t="s">
        <v>170</v>
      </c>
      <c r="X48" s="14">
        <v>2</v>
      </c>
    </row>
    <row r="49" spans="1:24" ht="12.75">
      <c r="A49" s="14">
        <v>1</v>
      </c>
      <c r="B49" s="14">
        <v>5</v>
      </c>
      <c r="C49" s="14"/>
      <c r="D49" s="14" t="s">
        <v>32</v>
      </c>
      <c r="E49" s="14" t="s">
        <v>31</v>
      </c>
      <c r="F49" s="14">
        <v>90</v>
      </c>
      <c r="G49" s="14" t="s">
        <v>441</v>
      </c>
      <c r="H49" s="14" t="s">
        <v>55</v>
      </c>
      <c r="I49" s="14" t="s">
        <v>84</v>
      </c>
      <c r="J49" s="14" t="s">
        <v>56</v>
      </c>
      <c r="K49" s="14" t="s">
        <v>20</v>
      </c>
      <c r="L49" s="16">
        <v>30828</v>
      </c>
      <c r="M49" s="14" t="s">
        <v>19</v>
      </c>
      <c r="N49" s="20">
        <v>88.25</v>
      </c>
      <c r="O49" s="21">
        <v>0.5922</v>
      </c>
      <c r="P49" s="14">
        <v>150</v>
      </c>
      <c r="Q49" s="14">
        <v>155</v>
      </c>
      <c r="R49" s="14">
        <v>160</v>
      </c>
      <c r="S49" s="14"/>
      <c r="T49" s="23">
        <v>160</v>
      </c>
      <c r="U49" s="21">
        <f t="shared" si="2"/>
        <v>94.752</v>
      </c>
      <c r="V49" s="14"/>
      <c r="W49" s="14" t="s">
        <v>354</v>
      </c>
      <c r="X49" s="14">
        <v>1</v>
      </c>
    </row>
    <row r="50" spans="1:24" ht="12.75">
      <c r="A50" s="14">
        <v>0</v>
      </c>
      <c r="B50" s="14">
        <v>6</v>
      </c>
      <c r="C50" s="14"/>
      <c r="D50" s="14" t="s">
        <v>32</v>
      </c>
      <c r="E50" s="14" t="s">
        <v>31</v>
      </c>
      <c r="F50" s="14">
        <v>90</v>
      </c>
      <c r="G50" s="14" t="s">
        <v>442</v>
      </c>
      <c r="H50" s="14" t="s">
        <v>256</v>
      </c>
      <c r="I50" s="14" t="s">
        <v>233</v>
      </c>
      <c r="J50" s="14" t="s">
        <v>233</v>
      </c>
      <c r="K50" s="14" t="s">
        <v>20</v>
      </c>
      <c r="L50" s="16">
        <v>33578</v>
      </c>
      <c r="M50" s="14" t="s">
        <v>19</v>
      </c>
      <c r="N50" s="20">
        <v>88.75</v>
      </c>
      <c r="O50" s="21">
        <v>0.5901</v>
      </c>
      <c r="P50" s="14">
        <v>145</v>
      </c>
      <c r="Q50" s="14">
        <v>155</v>
      </c>
      <c r="R50" s="31">
        <v>160</v>
      </c>
      <c r="S50" s="14"/>
      <c r="T50" s="23">
        <v>155</v>
      </c>
      <c r="U50" s="21">
        <f t="shared" si="2"/>
        <v>91.46549999999999</v>
      </c>
      <c r="V50" s="14"/>
      <c r="W50" s="14" t="s">
        <v>453</v>
      </c>
      <c r="X50" s="14">
        <v>0</v>
      </c>
    </row>
    <row r="51" spans="1:24" ht="12.75">
      <c r="A51" s="14">
        <v>0</v>
      </c>
      <c r="B51" s="14">
        <v>7</v>
      </c>
      <c r="C51" s="14"/>
      <c r="D51" s="14" t="s">
        <v>32</v>
      </c>
      <c r="E51" s="14" t="s">
        <v>31</v>
      </c>
      <c r="F51" s="14">
        <v>90</v>
      </c>
      <c r="G51" s="14" t="s">
        <v>438</v>
      </c>
      <c r="H51" s="14" t="s">
        <v>55</v>
      </c>
      <c r="I51" s="14" t="s">
        <v>403</v>
      </c>
      <c r="J51" s="14" t="s">
        <v>56</v>
      </c>
      <c r="K51" s="14" t="s">
        <v>20</v>
      </c>
      <c r="L51" s="16">
        <v>32050</v>
      </c>
      <c r="M51" s="14" t="s">
        <v>19</v>
      </c>
      <c r="N51" s="20">
        <v>88.25</v>
      </c>
      <c r="O51" s="21">
        <v>0.5922</v>
      </c>
      <c r="P51" s="14">
        <v>130</v>
      </c>
      <c r="Q51" s="31">
        <v>135</v>
      </c>
      <c r="R51" s="14">
        <v>135</v>
      </c>
      <c r="S51" s="14"/>
      <c r="T51" s="23">
        <v>135</v>
      </c>
      <c r="U51" s="21">
        <f t="shared" si="2"/>
        <v>79.94699999999999</v>
      </c>
      <c r="V51" s="14"/>
      <c r="W51" s="14" t="s">
        <v>431</v>
      </c>
      <c r="X51" s="14">
        <v>0</v>
      </c>
    </row>
    <row r="52" spans="1:24" ht="12.75">
      <c r="A52" s="14">
        <v>12</v>
      </c>
      <c r="B52" s="14">
        <v>1</v>
      </c>
      <c r="C52" s="14"/>
      <c r="D52" s="14" t="s">
        <v>32</v>
      </c>
      <c r="E52" s="14" t="s">
        <v>31</v>
      </c>
      <c r="F52" s="14">
        <v>100</v>
      </c>
      <c r="G52" s="14" t="s">
        <v>457</v>
      </c>
      <c r="H52" s="14" t="s">
        <v>55</v>
      </c>
      <c r="I52" s="14" t="s">
        <v>55</v>
      </c>
      <c r="J52" s="14" t="s">
        <v>56</v>
      </c>
      <c r="K52" s="14" t="s">
        <v>20</v>
      </c>
      <c r="L52" s="16">
        <v>28117</v>
      </c>
      <c r="M52" s="14" t="s">
        <v>34</v>
      </c>
      <c r="N52" s="20">
        <v>96.35</v>
      </c>
      <c r="O52" s="21">
        <v>0.5656</v>
      </c>
      <c r="P52" s="31">
        <v>145</v>
      </c>
      <c r="Q52" s="14">
        <v>150</v>
      </c>
      <c r="R52" s="31">
        <v>155</v>
      </c>
      <c r="S52" s="14"/>
      <c r="T52" s="23">
        <v>150</v>
      </c>
      <c r="U52" s="21">
        <f t="shared" si="2"/>
        <v>84.84</v>
      </c>
      <c r="V52" s="14"/>
      <c r="W52" s="14"/>
      <c r="X52" s="14">
        <v>12</v>
      </c>
    </row>
    <row r="53" spans="1:24" ht="12.75">
      <c r="A53" s="14">
        <v>12</v>
      </c>
      <c r="B53" s="14">
        <v>1</v>
      </c>
      <c r="C53" s="14"/>
      <c r="D53" s="14" t="s">
        <v>32</v>
      </c>
      <c r="E53" s="14" t="s">
        <v>31</v>
      </c>
      <c r="F53" s="14">
        <v>100</v>
      </c>
      <c r="G53" s="14" t="s">
        <v>459</v>
      </c>
      <c r="H53" s="14" t="s">
        <v>131</v>
      </c>
      <c r="I53" s="14" t="s">
        <v>131</v>
      </c>
      <c r="J53" s="14" t="s">
        <v>56</v>
      </c>
      <c r="K53" s="14" t="s">
        <v>20</v>
      </c>
      <c r="L53" s="16">
        <v>26741</v>
      </c>
      <c r="M53" s="14" t="s">
        <v>27</v>
      </c>
      <c r="N53" s="20">
        <v>95.65</v>
      </c>
      <c r="O53" s="21">
        <v>0.5929</v>
      </c>
      <c r="P53" s="14">
        <v>150</v>
      </c>
      <c r="Q53" s="14">
        <v>157.5</v>
      </c>
      <c r="R53" s="14">
        <v>162.5</v>
      </c>
      <c r="S53" s="14"/>
      <c r="T53" s="23">
        <v>162.5</v>
      </c>
      <c r="U53" s="21">
        <f t="shared" si="2"/>
        <v>96.34625</v>
      </c>
      <c r="V53" s="14"/>
      <c r="W53" s="14" t="s">
        <v>467</v>
      </c>
      <c r="X53" s="14">
        <v>12</v>
      </c>
    </row>
    <row r="54" spans="1:24" ht="12.75">
      <c r="A54" s="14">
        <v>12</v>
      </c>
      <c r="B54" s="14">
        <v>1</v>
      </c>
      <c r="C54" s="14"/>
      <c r="D54" s="14" t="s">
        <v>32</v>
      </c>
      <c r="E54" s="14" t="s">
        <v>31</v>
      </c>
      <c r="F54" s="14">
        <v>100</v>
      </c>
      <c r="G54" s="14" t="s">
        <v>112</v>
      </c>
      <c r="H54" s="14" t="s">
        <v>49</v>
      </c>
      <c r="I54" s="14" t="s">
        <v>41</v>
      </c>
      <c r="J54" s="14" t="s">
        <v>41</v>
      </c>
      <c r="K54" s="14" t="s">
        <v>20</v>
      </c>
      <c r="L54" s="16">
        <v>23859</v>
      </c>
      <c r="M54" s="14" t="s">
        <v>36</v>
      </c>
      <c r="N54" s="20">
        <v>97.2</v>
      </c>
      <c r="O54" s="21">
        <v>0.6955</v>
      </c>
      <c r="P54" s="14">
        <v>165</v>
      </c>
      <c r="Q54" s="14">
        <v>175</v>
      </c>
      <c r="R54" s="31">
        <v>180</v>
      </c>
      <c r="S54" s="14"/>
      <c r="T54" s="23">
        <v>175</v>
      </c>
      <c r="U54" s="21">
        <f t="shared" si="2"/>
        <v>121.7125</v>
      </c>
      <c r="V54" s="14"/>
      <c r="W54" s="14" t="s">
        <v>432</v>
      </c>
      <c r="X54" s="14">
        <v>12</v>
      </c>
    </row>
    <row r="55" spans="1:24" ht="12.75">
      <c r="A55" s="14">
        <v>12</v>
      </c>
      <c r="B55" s="14">
        <v>1</v>
      </c>
      <c r="C55" s="14"/>
      <c r="D55" s="14" t="s">
        <v>32</v>
      </c>
      <c r="E55" s="14" t="s">
        <v>31</v>
      </c>
      <c r="F55" s="14">
        <v>100</v>
      </c>
      <c r="G55" s="14" t="s">
        <v>458</v>
      </c>
      <c r="H55" s="14" t="s">
        <v>49</v>
      </c>
      <c r="I55" s="14" t="s">
        <v>41</v>
      </c>
      <c r="J55" s="14" t="s">
        <v>41</v>
      </c>
      <c r="K55" s="14" t="s">
        <v>20</v>
      </c>
      <c r="L55" s="16">
        <v>17884</v>
      </c>
      <c r="M55" s="14" t="s">
        <v>46</v>
      </c>
      <c r="N55" s="20">
        <v>99.25</v>
      </c>
      <c r="O55" s="21">
        <v>1.1383</v>
      </c>
      <c r="P55" s="14">
        <v>145</v>
      </c>
      <c r="Q55" s="14">
        <v>155</v>
      </c>
      <c r="R55" s="31">
        <v>160</v>
      </c>
      <c r="S55" s="14">
        <v>160</v>
      </c>
      <c r="T55" s="23">
        <v>155</v>
      </c>
      <c r="U55" s="21">
        <f t="shared" si="2"/>
        <v>176.43650000000002</v>
      </c>
      <c r="V55" s="14" t="s">
        <v>175</v>
      </c>
      <c r="W55" s="14" t="s">
        <v>432</v>
      </c>
      <c r="X55" s="14">
        <v>48</v>
      </c>
    </row>
    <row r="56" spans="1:24" ht="12.75">
      <c r="A56" s="14">
        <v>12</v>
      </c>
      <c r="B56" s="14">
        <v>1</v>
      </c>
      <c r="C56" s="14"/>
      <c r="D56" s="14" t="s">
        <v>32</v>
      </c>
      <c r="E56" s="14" t="s">
        <v>31</v>
      </c>
      <c r="F56" s="14">
        <v>100</v>
      </c>
      <c r="G56" s="14" t="s">
        <v>125</v>
      </c>
      <c r="H56" s="14" t="s">
        <v>126</v>
      </c>
      <c r="I56" s="14" t="s">
        <v>126</v>
      </c>
      <c r="J56" s="14" t="s">
        <v>52</v>
      </c>
      <c r="K56" s="14" t="s">
        <v>20</v>
      </c>
      <c r="L56" s="25">
        <v>33927</v>
      </c>
      <c r="M56" s="26" t="s">
        <v>19</v>
      </c>
      <c r="N56" s="20">
        <v>98.9</v>
      </c>
      <c r="O56" s="27">
        <v>0.5568</v>
      </c>
      <c r="P56" s="14">
        <v>170</v>
      </c>
      <c r="Q56" s="14">
        <v>180</v>
      </c>
      <c r="R56" s="14">
        <v>190</v>
      </c>
      <c r="S56" s="14"/>
      <c r="T56" s="23">
        <f>R56</f>
        <v>190</v>
      </c>
      <c r="U56" s="21">
        <f t="shared" si="2"/>
        <v>105.79199999999999</v>
      </c>
      <c r="V56" s="14"/>
      <c r="W56" s="14" t="s">
        <v>395</v>
      </c>
      <c r="X56" s="14">
        <v>12</v>
      </c>
    </row>
    <row r="57" spans="1:24" ht="12" customHeight="1">
      <c r="A57" s="14">
        <v>5</v>
      </c>
      <c r="B57" s="14">
        <v>2</v>
      </c>
      <c r="C57" s="14"/>
      <c r="D57" s="14" t="s">
        <v>32</v>
      </c>
      <c r="E57" s="14" t="s">
        <v>31</v>
      </c>
      <c r="F57" s="14">
        <v>100</v>
      </c>
      <c r="G57" s="14" t="s">
        <v>463</v>
      </c>
      <c r="H57" s="14" t="s">
        <v>464</v>
      </c>
      <c r="I57" s="14" t="s">
        <v>465</v>
      </c>
      <c r="J57" s="14" t="s">
        <v>465</v>
      </c>
      <c r="K57" s="14" t="s">
        <v>20</v>
      </c>
      <c r="L57" s="16">
        <v>35387</v>
      </c>
      <c r="M57" s="14" t="s">
        <v>19</v>
      </c>
      <c r="N57" s="20">
        <v>97.65</v>
      </c>
      <c r="O57" s="21">
        <v>0.5599</v>
      </c>
      <c r="P57" s="14">
        <v>165</v>
      </c>
      <c r="Q57" s="14">
        <v>175</v>
      </c>
      <c r="R57" s="14">
        <v>185</v>
      </c>
      <c r="S57" s="14"/>
      <c r="T57" s="23">
        <v>185</v>
      </c>
      <c r="U57" s="21">
        <f t="shared" si="2"/>
        <v>103.58149999999999</v>
      </c>
      <c r="V57" s="14"/>
      <c r="W57" s="14"/>
      <c r="X57" s="14">
        <v>5</v>
      </c>
    </row>
    <row r="58" spans="1:24" ht="12.75">
      <c r="A58" s="14">
        <v>3</v>
      </c>
      <c r="B58" s="14">
        <v>3</v>
      </c>
      <c r="C58" s="14"/>
      <c r="D58" s="14" t="s">
        <v>32</v>
      </c>
      <c r="E58" s="14" t="s">
        <v>31</v>
      </c>
      <c r="F58" s="14">
        <v>100</v>
      </c>
      <c r="G58" s="14" t="s">
        <v>462</v>
      </c>
      <c r="H58" s="14" t="s">
        <v>81</v>
      </c>
      <c r="I58" s="14" t="s">
        <v>75</v>
      </c>
      <c r="J58" s="14" t="s">
        <v>75</v>
      </c>
      <c r="K58" s="14" t="s">
        <v>20</v>
      </c>
      <c r="L58" s="16">
        <v>32222</v>
      </c>
      <c r="M58" s="14" t="s">
        <v>19</v>
      </c>
      <c r="N58" s="20">
        <v>94.4</v>
      </c>
      <c r="O58" s="21">
        <v>0.5697</v>
      </c>
      <c r="P58" s="14">
        <v>160</v>
      </c>
      <c r="Q58" s="14">
        <v>175</v>
      </c>
      <c r="R58" s="14">
        <v>182.5</v>
      </c>
      <c r="S58" s="14"/>
      <c r="T58" s="23">
        <v>182.5</v>
      </c>
      <c r="U58" s="21">
        <f t="shared" si="2"/>
        <v>103.97025</v>
      </c>
      <c r="V58" s="14"/>
      <c r="W58" s="14"/>
      <c r="X58" s="14">
        <v>3</v>
      </c>
    </row>
    <row r="59" spans="1:24" ht="12.75">
      <c r="A59" s="14">
        <v>2</v>
      </c>
      <c r="B59" s="14">
        <v>4</v>
      </c>
      <c r="C59" s="14"/>
      <c r="D59" s="14" t="s">
        <v>32</v>
      </c>
      <c r="E59" s="14" t="s">
        <v>31</v>
      </c>
      <c r="F59" s="14">
        <v>100</v>
      </c>
      <c r="G59" s="14" t="s">
        <v>461</v>
      </c>
      <c r="H59" s="14" t="s">
        <v>50</v>
      </c>
      <c r="I59" s="14" t="s">
        <v>39</v>
      </c>
      <c r="J59" s="14" t="s">
        <v>39</v>
      </c>
      <c r="K59" s="14" t="s">
        <v>20</v>
      </c>
      <c r="L59" s="16">
        <v>29407</v>
      </c>
      <c r="M59" s="14" t="s">
        <v>19</v>
      </c>
      <c r="N59" s="20">
        <v>93.55</v>
      </c>
      <c r="O59" s="21">
        <v>0.5723</v>
      </c>
      <c r="P59" s="14">
        <v>155</v>
      </c>
      <c r="Q59" s="14">
        <v>162.5</v>
      </c>
      <c r="R59" s="31">
        <v>167.5</v>
      </c>
      <c r="S59" s="14"/>
      <c r="T59" s="23">
        <v>162.5</v>
      </c>
      <c r="U59" s="21">
        <f t="shared" si="2"/>
        <v>92.99875</v>
      </c>
      <c r="V59" s="14"/>
      <c r="W59" s="14"/>
      <c r="X59" s="14">
        <v>2</v>
      </c>
    </row>
    <row r="60" spans="1:24" ht="12.75">
      <c r="A60" s="14">
        <v>1</v>
      </c>
      <c r="B60" s="14">
        <v>5</v>
      </c>
      <c r="C60" s="14"/>
      <c r="D60" s="14" t="s">
        <v>32</v>
      </c>
      <c r="E60" s="14" t="s">
        <v>31</v>
      </c>
      <c r="F60" s="14">
        <v>100</v>
      </c>
      <c r="G60" s="14" t="s">
        <v>346</v>
      </c>
      <c r="H60" s="14" t="s">
        <v>55</v>
      </c>
      <c r="I60" s="14" t="s">
        <v>84</v>
      </c>
      <c r="J60" s="14" t="s">
        <v>56</v>
      </c>
      <c r="K60" s="14" t="s">
        <v>20</v>
      </c>
      <c r="L60" s="16">
        <v>32753</v>
      </c>
      <c r="M60" s="14" t="s">
        <v>19</v>
      </c>
      <c r="N60" s="20">
        <v>97.55</v>
      </c>
      <c r="O60" s="21">
        <v>0.5602</v>
      </c>
      <c r="P60" s="14">
        <v>150</v>
      </c>
      <c r="Q60" s="14">
        <v>155</v>
      </c>
      <c r="R60" s="31">
        <v>162.5</v>
      </c>
      <c r="S60" s="14"/>
      <c r="T60" s="23">
        <v>155</v>
      </c>
      <c r="U60" s="21">
        <f t="shared" si="2"/>
        <v>86.831</v>
      </c>
      <c r="V60" s="14"/>
      <c r="W60" s="14" t="s">
        <v>354</v>
      </c>
      <c r="X60" s="14">
        <v>1</v>
      </c>
    </row>
    <row r="61" spans="1:24" ht="12.75">
      <c r="A61" s="14">
        <v>0</v>
      </c>
      <c r="B61" s="14">
        <v>6</v>
      </c>
      <c r="C61" s="14"/>
      <c r="D61" s="14" t="s">
        <v>32</v>
      </c>
      <c r="E61" s="14" t="s">
        <v>31</v>
      </c>
      <c r="F61" s="14">
        <v>100</v>
      </c>
      <c r="G61" s="14" t="s">
        <v>460</v>
      </c>
      <c r="H61" s="14" t="s">
        <v>55</v>
      </c>
      <c r="I61" s="14" t="s">
        <v>55</v>
      </c>
      <c r="J61" s="14" t="s">
        <v>56</v>
      </c>
      <c r="K61" s="14" t="s">
        <v>20</v>
      </c>
      <c r="L61" s="16">
        <v>29033</v>
      </c>
      <c r="M61" s="14" t="s">
        <v>19</v>
      </c>
      <c r="N61" s="20">
        <v>99.85</v>
      </c>
      <c r="O61" s="21">
        <v>0.5545</v>
      </c>
      <c r="P61" s="14">
        <v>155</v>
      </c>
      <c r="Q61" s="31">
        <v>162.5</v>
      </c>
      <c r="R61" s="31">
        <v>162.5</v>
      </c>
      <c r="S61" s="14"/>
      <c r="T61" s="23">
        <v>155</v>
      </c>
      <c r="U61" s="21">
        <f t="shared" si="2"/>
        <v>85.9475</v>
      </c>
      <c r="V61" s="14"/>
      <c r="W61" s="14"/>
      <c r="X61" s="14">
        <v>0</v>
      </c>
    </row>
    <row r="62" spans="1:24" ht="12.75">
      <c r="A62" s="14">
        <v>12</v>
      </c>
      <c r="B62" s="14">
        <v>1</v>
      </c>
      <c r="C62" s="14"/>
      <c r="D62" s="14" t="s">
        <v>32</v>
      </c>
      <c r="E62" s="14" t="s">
        <v>31</v>
      </c>
      <c r="F62" s="14">
        <v>100</v>
      </c>
      <c r="G62" s="14" t="s">
        <v>456</v>
      </c>
      <c r="H62" s="14" t="s">
        <v>55</v>
      </c>
      <c r="I62" s="14" t="s">
        <v>55</v>
      </c>
      <c r="J62" s="14" t="s">
        <v>56</v>
      </c>
      <c r="K62" s="14" t="s">
        <v>20</v>
      </c>
      <c r="L62" s="16">
        <v>36998</v>
      </c>
      <c r="M62" s="14" t="s">
        <v>28</v>
      </c>
      <c r="N62" s="20">
        <v>94.85</v>
      </c>
      <c r="O62" s="21">
        <v>0.614</v>
      </c>
      <c r="P62" s="14">
        <v>145</v>
      </c>
      <c r="Q62" s="14">
        <v>150</v>
      </c>
      <c r="R62" s="14">
        <v>155</v>
      </c>
      <c r="S62" s="31">
        <v>162.5</v>
      </c>
      <c r="T62" s="23">
        <v>155</v>
      </c>
      <c r="U62" s="21">
        <f t="shared" si="2"/>
        <v>95.17</v>
      </c>
      <c r="V62" s="14"/>
      <c r="W62" s="14" t="s">
        <v>466</v>
      </c>
      <c r="X62" s="14">
        <v>12</v>
      </c>
    </row>
    <row r="63" spans="1:24" ht="12.75">
      <c r="A63" s="14">
        <v>5</v>
      </c>
      <c r="B63" s="14">
        <v>2</v>
      </c>
      <c r="C63" s="14"/>
      <c r="D63" s="14" t="s">
        <v>32</v>
      </c>
      <c r="E63" s="14" t="s">
        <v>31</v>
      </c>
      <c r="F63" s="14">
        <v>100</v>
      </c>
      <c r="G63" s="14" t="s">
        <v>455</v>
      </c>
      <c r="H63" s="14" t="s">
        <v>108</v>
      </c>
      <c r="I63" s="14" t="s">
        <v>109</v>
      </c>
      <c r="J63" s="14" t="s">
        <v>110</v>
      </c>
      <c r="K63" s="14" t="s">
        <v>109</v>
      </c>
      <c r="L63" s="16">
        <v>37222</v>
      </c>
      <c r="M63" s="14" t="s">
        <v>28</v>
      </c>
      <c r="N63" s="20">
        <v>95.1</v>
      </c>
      <c r="O63" s="21">
        <v>0.6413</v>
      </c>
      <c r="P63" s="14">
        <v>90</v>
      </c>
      <c r="Q63" s="31">
        <v>95</v>
      </c>
      <c r="R63" s="31">
        <v>95</v>
      </c>
      <c r="S63" s="14"/>
      <c r="T63" s="23">
        <v>90</v>
      </c>
      <c r="U63" s="21">
        <f t="shared" si="2"/>
        <v>57.717</v>
      </c>
      <c r="V63" s="14"/>
      <c r="W63" s="14"/>
      <c r="X63" s="14">
        <v>5</v>
      </c>
    </row>
    <row r="64" spans="1:24" ht="12.75">
      <c r="A64" s="14">
        <v>12</v>
      </c>
      <c r="B64" s="14">
        <v>1</v>
      </c>
      <c r="C64" s="14"/>
      <c r="D64" s="14" t="s">
        <v>32</v>
      </c>
      <c r="E64" s="14" t="s">
        <v>31</v>
      </c>
      <c r="F64" s="14">
        <v>110</v>
      </c>
      <c r="G64" s="14" t="s">
        <v>468</v>
      </c>
      <c r="H64" s="14" t="s">
        <v>55</v>
      </c>
      <c r="I64" s="14" t="s">
        <v>408</v>
      </c>
      <c r="J64" s="14" t="s">
        <v>56</v>
      </c>
      <c r="K64" s="14" t="s">
        <v>20</v>
      </c>
      <c r="L64" s="16">
        <v>34608</v>
      </c>
      <c r="M64" s="14" t="s">
        <v>30</v>
      </c>
      <c r="N64" s="20">
        <v>108.1</v>
      </c>
      <c r="O64" s="21">
        <v>0.5389</v>
      </c>
      <c r="P64" s="14">
        <v>170</v>
      </c>
      <c r="Q64" s="31">
        <v>180</v>
      </c>
      <c r="R64" s="31">
        <v>0</v>
      </c>
      <c r="S64" s="14"/>
      <c r="T64" s="23">
        <v>170</v>
      </c>
      <c r="U64" s="21">
        <f t="shared" si="2"/>
        <v>91.61300000000001</v>
      </c>
      <c r="V64" s="14"/>
      <c r="W64" s="14" t="s">
        <v>486</v>
      </c>
      <c r="X64" s="14">
        <v>12</v>
      </c>
    </row>
    <row r="65" spans="1:24" ht="12.75">
      <c r="A65" s="14">
        <v>12</v>
      </c>
      <c r="B65" s="14">
        <v>1</v>
      </c>
      <c r="C65" s="14"/>
      <c r="D65" s="14" t="s">
        <v>32</v>
      </c>
      <c r="E65" s="14" t="s">
        <v>31</v>
      </c>
      <c r="F65" s="14">
        <v>110</v>
      </c>
      <c r="G65" s="14" t="s">
        <v>113</v>
      </c>
      <c r="H65" s="14" t="s">
        <v>50</v>
      </c>
      <c r="I65" s="14" t="s">
        <v>39</v>
      </c>
      <c r="J65" s="14" t="s">
        <v>39</v>
      </c>
      <c r="K65" s="14" t="s">
        <v>20</v>
      </c>
      <c r="L65" s="25">
        <v>28355</v>
      </c>
      <c r="M65" s="26" t="s">
        <v>34</v>
      </c>
      <c r="N65" s="20">
        <v>103.65</v>
      </c>
      <c r="O65" s="27">
        <v>0.5461</v>
      </c>
      <c r="P65" s="14">
        <v>165</v>
      </c>
      <c r="Q65" s="14">
        <v>170</v>
      </c>
      <c r="R65" s="14">
        <v>172.5</v>
      </c>
      <c r="S65" s="14"/>
      <c r="T65" s="23">
        <v>172.5</v>
      </c>
      <c r="U65" s="21">
        <f t="shared" si="2"/>
        <v>94.20225</v>
      </c>
      <c r="V65" s="14"/>
      <c r="W65" s="14"/>
      <c r="X65" s="14">
        <v>12</v>
      </c>
    </row>
    <row r="66" spans="1:24" ht="12.75">
      <c r="A66" s="14">
        <v>5</v>
      </c>
      <c r="B66" s="14">
        <v>2</v>
      </c>
      <c r="C66" s="14"/>
      <c r="D66" s="14" t="s">
        <v>32</v>
      </c>
      <c r="E66" s="14" t="s">
        <v>31</v>
      </c>
      <c r="F66" s="14">
        <v>110</v>
      </c>
      <c r="G66" s="14" t="s">
        <v>472</v>
      </c>
      <c r="H66" s="14" t="s">
        <v>77</v>
      </c>
      <c r="I66" s="14" t="s">
        <v>52</v>
      </c>
      <c r="J66" s="14" t="s">
        <v>52</v>
      </c>
      <c r="K66" s="14" t="s">
        <v>20</v>
      </c>
      <c r="L66" s="16">
        <v>27243</v>
      </c>
      <c r="M66" s="14" t="s">
        <v>34</v>
      </c>
      <c r="N66" s="20">
        <v>108.85</v>
      </c>
      <c r="O66" s="21">
        <v>0.5477</v>
      </c>
      <c r="P66" s="14">
        <v>145</v>
      </c>
      <c r="Q66" s="14">
        <v>150</v>
      </c>
      <c r="R66" s="14">
        <v>152.5</v>
      </c>
      <c r="S66" s="14"/>
      <c r="T66" s="23">
        <v>152.5</v>
      </c>
      <c r="U66" s="21">
        <f t="shared" si="2"/>
        <v>83.52425</v>
      </c>
      <c r="V66" s="14"/>
      <c r="W66" s="14" t="s">
        <v>169</v>
      </c>
      <c r="X66" s="14">
        <v>5</v>
      </c>
    </row>
    <row r="67" spans="1:24" ht="12.75">
      <c r="A67" s="14">
        <v>3</v>
      </c>
      <c r="B67" s="14">
        <v>3</v>
      </c>
      <c r="C67" s="14"/>
      <c r="D67" s="14" t="s">
        <v>32</v>
      </c>
      <c r="E67" s="14" t="s">
        <v>31</v>
      </c>
      <c r="F67" s="14">
        <v>110</v>
      </c>
      <c r="G67" s="14" t="s">
        <v>469</v>
      </c>
      <c r="H67" s="14" t="s">
        <v>101</v>
      </c>
      <c r="I67" s="14" t="s">
        <v>102</v>
      </c>
      <c r="J67" s="14" t="s">
        <v>102</v>
      </c>
      <c r="K67" s="14" t="s">
        <v>20</v>
      </c>
      <c r="L67" s="16">
        <v>28503</v>
      </c>
      <c r="M67" s="14" t="s">
        <v>34</v>
      </c>
      <c r="N67" s="20">
        <v>103.3</v>
      </c>
      <c r="O67" s="21">
        <v>0.5469</v>
      </c>
      <c r="P67" s="31">
        <v>120</v>
      </c>
      <c r="Q67" s="14">
        <v>120</v>
      </c>
      <c r="R67" s="31">
        <v>125</v>
      </c>
      <c r="S67" s="14"/>
      <c r="T67" s="23">
        <v>120</v>
      </c>
      <c r="U67" s="21">
        <f t="shared" si="2"/>
        <v>65.628</v>
      </c>
      <c r="V67" s="14"/>
      <c r="W67" s="14" t="s">
        <v>215</v>
      </c>
      <c r="X67" s="14">
        <v>3</v>
      </c>
    </row>
    <row r="68" spans="1:24" ht="12.75">
      <c r="A68" s="14">
        <v>12</v>
      </c>
      <c r="B68" s="14">
        <v>1</v>
      </c>
      <c r="C68" s="14"/>
      <c r="D68" s="14" t="s">
        <v>32</v>
      </c>
      <c r="E68" s="14" t="s">
        <v>31</v>
      </c>
      <c r="F68" s="14">
        <v>110</v>
      </c>
      <c r="G68" s="14" t="s">
        <v>473</v>
      </c>
      <c r="H68" s="14" t="s">
        <v>256</v>
      </c>
      <c r="I68" s="14" t="s">
        <v>233</v>
      </c>
      <c r="J68" s="14" t="s">
        <v>233</v>
      </c>
      <c r="K68" s="14" t="s">
        <v>20</v>
      </c>
      <c r="L68" s="16">
        <v>25250</v>
      </c>
      <c r="M68" s="14" t="s">
        <v>27</v>
      </c>
      <c r="N68" s="20">
        <v>106.95</v>
      </c>
      <c r="O68" s="21">
        <v>0.6183</v>
      </c>
      <c r="P68" s="31">
        <v>155</v>
      </c>
      <c r="Q68" s="31">
        <v>155</v>
      </c>
      <c r="R68" s="14">
        <v>155</v>
      </c>
      <c r="S68" s="14"/>
      <c r="T68" s="23">
        <v>155</v>
      </c>
      <c r="U68" s="21">
        <f t="shared" si="2"/>
        <v>95.8365</v>
      </c>
      <c r="V68" s="14"/>
      <c r="W68" s="14" t="s">
        <v>453</v>
      </c>
      <c r="X68" s="14">
        <v>12</v>
      </c>
    </row>
    <row r="69" spans="1:24" ht="12.75">
      <c r="A69" s="14">
        <v>12</v>
      </c>
      <c r="B69" s="14">
        <v>1</v>
      </c>
      <c r="C69" s="14"/>
      <c r="D69" s="14" t="s">
        <v>32</v>
      </c>
      <c r="E69" s="14" t="s">
        <v>31</v>
      </c>
      <c r="F69" s="14">
        <v>110</v>
      </c>
      <c r="G69" s="14" t="s">
        <v>474</v>
      </c>
      <c r="H69" s="14" t="s">
        <v>63</v>
      </c>
      <c r="I69" s="14" t="s">
        <v>63</v>
      </c>
      <c r="J69" s="14" t="s">
        <v>56</v>
      </c>
      <c r="K69" s="14" t="s">
        <v>20</v>
      </c>
      <c r="L69" s="16">
        <v>24090</v>
      </c>
      <c r="M69" s="14" t="s">
        <v>36</v>
      </c>
      <c r="N69" s="20">
        <v>105.75</v>
      </c>
      <c r="O69" s="21">
        <v>0.672</v>
      </c>
      <c r="P69" s="14">
        <v>155</v>
      </c>
      <c r="Q69" s="14">
        <v>160</v>
      </c>
      <c r="R69" s="14">
        <v>167.5</v>
      </c>
      <c r="S69" s="14"/>
      <c r="T69" s="23">
        <v>167.5</v>
      </c>
      <c r="U69" s="21">
        <f t="shared" si="2"/>
        <v>112.56</v>
      </c>
      <c r="V69" s="14"/>
      <c r="W69" s="14"/>
      <c r="X69" s="14">
        <v>12</v>
      </c>
    </row>
    <row r="70" spans="1:24" ht="12.75">
      <c r="A70" s="14">
        <v>5</v>
      </c>
      <c r="B70" s="14">
        <v>2</v>
      </c>
      <c r="C70" s="14"/>
      <c r="D70" s="14" t="s">
        <v>32</v>
      </c>
      <c r="E70" s="14" t="s">
        <v>31</v>
      </c>
      <c r="F70" s="14">
        <v>110</v>
      </c>
      <c r="G70" s="14" t="s">
        <v>476</v>
      </c>
      <c r="H70" s="14" t="s">
        <v>477</v>
      </c>
      <c r="I70" s="14" t="s">
        <v>478</v>
      </c>
      <c r="J70" s="14" t="s">
        <v>478</v>
      </c>
      <c r="K70" s="14" t="s">
        <v>20</v>
      </c>
      <c r="L70" s="16">
        <v>24892</v>
      </c>
      <c r="M70" s="14" t="s">
        <v>36</v>
      </c>
      <c r="N70" s="20">
        <v>109.25</v>
      </c>
      <c r="O70" s="21">
        <v>0.6303</v>
      </c>
      <c r="P70" s="14">
        <v>157.5</v>
      </c>
      <c r="Q70" s="14">
        <v>162.5</v>
      </c>
      <c r="R70" s="31">
        <v>167.5</v>
      </c>
      <c r="S70" s="14"/>
      <c r="T70" s="23">
        <v>162.5</v>
      </c>
      <c r="U70" s="21">
        <f t="shared" si="2"/>
        <v>102.42375</v>
      </c>
      <c r="V70" s="14"/>
      <c r="W70" s="14" t="s">
        <v>483</v>
      </c>
      <c r="X70" s="14">
        <v>5</v>
      </c>
    </row>
    <row r="71" spans="1:24" ht="12.75">
      <c r="A71" s="14">
        <v>12</v>
      </c>
      <c r="B71" s="14">
        <v>1</v>
      </c>
      <c r="C71" s="14"/>
      <c r="D71" s="14" t="s">
        <v>32</v>
      </c>
      <c r="E71" s="14" t="s">
        <v>31</v>
      </c>
      <c r="F71" s="14">
        <v>110</v>
      </c>
      <c r="G71" s="14" t="s">
        <v>369</v>
      </c>
      <c r="H71" s="14" t="s">
        <v>370</v>
      </c>
      <c r="I71" s="14" t="s">
        <v>371</v>
      </c>
      <c r="J71" s="14" t="s">
        <v>371</v>
      </c>
      <c r="K71" s="14" t="s">
        <v>20</v>
      </c>
      <c r="L71" s="16">
        <v>21838</v>
      </c>
      <c r="M71" s="14" t="s">
        <v>44</v>
      </c>
      <c r="N71" s="20">
        <v>106.9</v>
      </c>
      <c r="O71" s="21">
        <v>0.83</v>
      </c>
      <c r="P71" s="14">
        <v>130</v>
      </c>
      <c r="Q71" s="14">
        <v>140</v>
      </c>
      <c r="R71" s="31">
        <v>147.5</v>
      </c>
      <c r="S71" s="14"/>
      <c r="T71" s="23">
        <v>140</v>
      </c>
      <c r="U71" s="21">
        <f t="shared" si="2"/>
        <v>116.19999999999999</v>
      </c>
      <c r="V71" s="14"/>
      <c r="W71" s="14"/>
      <c r="X71" s="14">
        <v>12</v>
      </c>
    </row>
    <row r="72" spans="1:24" ht="12.75">
      <c r="A72" s="14">
        <v>12</v>
      </c>
      <c r="B72" s="14">
        <v>1</v>
      </c>
      <c r="C72" s="14"/>
      <c r="D72" s="14" t="s">
        <v>32</v>
      </c>
      <c r="E72" s="14" t="s">
        <v>31</v>
      </c>
      <c r="F72" s="14">
        <v>110</v>
      </c>
      <c r="G72" s="14" t="s">
        <v>480</v>
      </c>
      <c r="H72" s="14" t="s">
        <v>106</v>
      </c>
      <c r="I72" s="14" t="s">
        <v>45</v>
      </c>
      <c r="J72" s="14" t="s">
        <v>45</v>
      </c>
      <c r="K72" s="14" t="s">
        <v>20</v>
      </c>
      <c r="L72" s="16">
        <v>20854</v>
      </c>
      <c r="M72" s="14" t="s">
        <v>37</v>
      </c>
      <c r="N72" s="20">
        <v>104.05</v>
      </c>
      <c r="O72" s="21">
        <v>0.9272</v>
      </c>
      <c r="P72" s="14">
        <v>170</v>
      </c>
      <c r="Q72" s="14">
        <v>180</v>
      </c>
      <c r="R72" s="14">
        <v>185</v>
      </c>
      <c r="S72" s="14"/>
      <c r="T72" s="23">
        <v>185</v>
      </c>
      <c r="U72" s="21">
        <f t="shared" si="2"/>
        <v>171.532</v>
      </c>
      <c r="V72" s="14" t="s">
        <v>176</v>
      </c>
      <c r="W72" s="14"/>
      <c r="X72" s="14">
        <v>27</v>
      </c>
    </row>
    <row r="73" spans="1:24" ht="12.75">
      <c r="A73" s="14">
        <v>12</v>
      </c>
      <c r="B73" s="14">
        <v>1</v>
      </c>
      <c r="C73" s="14"/>
      <c r="D73" s="14" t="s">
        <v>32</v>
      </c>
      <c r="E73" s="14" t="s">
        <v>31</v>
      </c>
      <c r="F73" s="14">
        <v>110</v>
      </c>
      <c r="G73" s="14" t="s">
        <v>481</v>
      </c>
      <c r="H73" s="14" t="s">
        <v>55</v>
      </c>
      <c r="I73" s="14" t="s">
        <v>445</v>
      </c>
      <c r="J73" s="14" t="s">
        <v>56</v>
      </c>
      <c r="K73" s="14" t="s">
        <v>20</v>
      </c>
      <c r="L73" s="16">
        <v>28805</v>
      </c>
      <c r="M73" s="14" t="s">
        <v>19</v>
      </c>
      <c r="N73" s="20">
        <v>109.5</v>
      </c>
      <c r="O73" s="21">
        <v>0.5371</v>
      </c>
      <c r="P73" s="14">
        <v>180</v>
      </c>
      <c r="Q73" s="14">
        <v>190</v>
      </c>
      <c r="R73" s="31">
        <v>200</v>
      </c>
      <c r="S73" s="14"/>
      <c r="T73" s="23">
        <v>190</v>
      </c>
      <c r="U73" s="21">
        <f t="shared" si="2"/>
        <v>102.049</v>
      </c>
      <c r="V73" s="14"/>
      <c r="W73" s="14"/>
      <c r="X73" s="14">
        <v>12</v>
      </c>
    </row>
    <row r="74" spans="1:24" ht="12.75">
      <c r="A74" s="14">
        <v>5</v>
      </c>
      <c r="B74" s="14">
        <v>2</v>
      </c>
      <c r="C74" s="14"/>
      <c r="D74" s="14" t="s">
        <v>32</v>
      </c>
      <c r="E74" s="14" t="s">
        <v>31</v>
      </c>
      <c r="F74" s="14">
        <v>110</v>
      </c>
      <c r="G74" s="14" t="s">
        <v>475</v>
      </c>
      <c r="H74" s="14" t="s">
        <v>55</v>
      </c>
      <c r="I74" s="14" t="s">
        <v>104</v>
      </c>
      <c r="J74" s="14" t="s">
        <v>56</v>
      </c>
      <c r="K74" s="14" t="s">
        <v>20</v>
      </c>
      <c r="L74" s="16">
        <v>31859</v>
      </c>
      <c r="M74" s="14" t="s">
        <v>19</v>
      </c>
      <c r="N74" s="20">
        <v>108.95</v>
      </c>
      <c r="O74" s="21">
        <v>0.5377</v>
      </c>
      <c r="P74" s="31">
        <v>155</v>
      </c>
      <c r="Q74" s="14">
        <v>155</v>
      </c>
      <c r="R74" s="31">
        <v>167.5</v>
      </c>
      <c r="S74" s="14"/>
      <c r="T74" s="23">
        <v>155</v>
      </c>
      <c r="U74" s="21">
        <f t="shared" si="2"/>
        <v>83.34349999999999</v>
      </c>
      <c r="V74" s="14"/>
      <c r="W74" s="14" t="s">
        <v>484</v>
      </c>
      <c r="X74" s="14">
        <v>5</v>
      </c>
    </row>
    <row r="75" spans="1:24" ht="12.75">
      <c r="A75" s="14">
        <v>3</v>
      </c>
      <c r="B75" s="14">
        <v>3</v>
      </c>
      <c r="C75" s="14"/>
      <c r="D75" s="14" t="s">
        <v>32</v>
      </c>
      <c r="E75" s="14" t="s">
        <v>31</v>
      </c>
      <c r="F75" s="14">
        <v>110</v>
      </c>
      <c r="G75" s="14" t="s">
        <v>479</v>
      </c>
      <c r="H75" s="14" t="s">
        <v>55</v>
      </c>
      <c r="I75" s="14" t="s">
        <v>403</v>
      </c>
      <c r="J75" s="14" t="s">
        <v>56</v>
      </c>
      <c r="K75" s="14" t="s">
        <v>20</v>
      </c>
      <c r="L75" s="16">
        <v>32050</v>
      </c>
      <c r="M75" s="14" t="s">
        <v>19</v>
      </c>
      <c r="N75" s="20">
        <v>109.9</v>
      </c>
      <c r="O75" s="21">
        <v>0.5366</v>
      </c>
      <c r="P75" s="31">
        <v>147.5</v>
      </c>
      <c r="Q75" s="14">
        <v>147.5</v>
      </c>
      <c r="R75" s="31">
        <v>167.5</v>
      </c>
      <c r="S75" s="14"/>
      <c r="T75" s="23">
        <v>147.5</v>
      </c>
      <c r="U75" s="21">
        <f t="shared" si="2"/>
        <v>79.1485</v>
      </c>
      <c r="V75" s="14"/>
      <c r="W75" s="14" t="s">
        <v>482</v>
      </c>
      <c r="X75" s="14">
        <v>3</v>
      </c>
    </row>
    <row r="76" spans="1:24" ht="12.75">
      <c r="A76" s="14">
        <v>2</v>
      </c>
      <c r="B76" s="14">
        <v>4</v>
      </c>
      <c r="C76" s="14"/>
      <c r="D76" s="14" t="s">
        <v>32</v>
      </c>
      <c r="E76" s="14" t="s">
        <v>31</v>
      </c>
      <c r="F76" s="14">
        <v>110</v>
      </c>
      <c r="G76" s="14" t="s">
        <v>470</v>
      </c>
      <c r="H76" s="14" t="s">
        <v>55</v>
      </c>
      <c r="I76" s="14" t="s">
        <v>471</v>
      </c>
      <c r="J76" s="14" t="s">
        <v>56</v>
      </c>
      <c r="K76" s="14" t="s">
        <v>20</v>
      </c>
      <c r="L76" s="16">
        <v>31381</v>
      </c>
      <c r="M76" s="14" t="s">
        <v>19</v>
      </c>
      <c r="N76" s="20">
        <v>108.8</v>
      </c>
      <c r="O76" s="21">
        <v>0.538</v>
      </c>
      <c r="P76" s="14">
        <v>130</v>
      </c>
      <c r="Q76" s="14">
        <v>140</v>
      </c>
      <c r="R76" s="31">
        <v>147.5</v>
      </c>
      <c r="S76" s="14"/>
      <c r="T76" s="23">
        <v>140</v>
      </c>
      <c r="U76" s="21">
        <f t="shared" si="2"/>
        <v>75.32000000000001</v>
      </c>
      <c r="V76" s="14"/>
      <c r="W76" s="14" t="s">
        <v>485</v>
      </c>
      <c r="X76" s="14">
        <v>2</v>
      </c>
    </row>
    <row r="77" spans="1:24" ht="12.75">
      <c r="A77" s="14">
        <v>12</v>
      </c>
      <c r="B77" s="14">
        <v>1</v>
      </c>
      <c r="C77" s="14"/>
      <c r="D77" s="14" t="s">
        <v>32</v>
      </c>
      <c r="E77" s="14" t="s">
        <v>31</v>
      </c>
      <c r="F77" s="14">
        <v>125</v>
      </c>
      <c r="G77" s="14" t="s">
        <v>127</v>
      </c>
      <c r="H77" s="14" t="s">
        <v>126</v>
      </c>
      <c r="I77" s="14" t="s">
        <v>126</v>
      </c>
      <c r="J77" s="14" t="s">
        <v>52</v>
      </c>
      <c r="K77" s="14" t="s">
        <v>20</v>
      </c>
      <c r="L77" s="25">
        <v>35117</v>
      </c>
      <c r="M77" s="26" t="s">
        <v>30</v>
      </c>
      <c r="N77" s="20">
        <v>120.75</v>
      </c>
      <c r="O77" s="27">
        <v>0.5315</v>
      </c>
      <c r="P77" s="14">
        <v>190</v>
      </c>
      <c r="Q77" s="31">
        <v>202.5</v>
      </c>
      <c r="R77" s="14">
        <v>202.5</v>
      </c>
      <c r="S77" s="14"/>
      <c r="T77" s="23">
        <f>R77</f>
        <v>202.5</v>
      </c>
      <c r="U77" s="21">
        <f t="shared" si="2"/>
        <v>107.62875</v>
      </c>
      <c r="V77" s="14"/>
      <c r="W77" s="14" t="s">
        <v>395</v>
      </c>
      <c r="X77" s="14">
        <v>12</v>
      </c>
    </row>
    <row r="78" spans="1:24" ht="12.75">
      <c r="A78" s="14">
        <v>12</v>
      </c>
      <c r="B78" s="14">
        <v>1</v>
      </c>
      <c r="C78" s="14"/>
      <c r="D78" s="14" t="s">
        <v>32</v>
      </c>
      <c r="E78" s="14" t="s">
        <v>31</v>
      </c>
      <c r="F78" s="14">
        <v>125</v>
      </c>
      <c r="G78" s="14" t="s">
        <v>230</v>
      </c>
      <c r="H78" s="14" t="s">
        <v>49</v>
      </c>
      <c r="I78" s="14" t="s">
        <v>41</v>
      </c>
      <c r="J78" s="14" t="s">
        <v>41</v>
      </c>
      <c r="K78" s="14" t="s">
        <v>20</v>
      </c>
      <c r="L78" s="16">
        <v>22161</v>
      </c>
      <c r="M78" s="14" t="s">
        <v>44</v>
      </c>
      <c r="N78" s="20">
        <v>120</v>
      </c>
      <c r="O78" s="21">
        <v>0.78</v>
      </c>
      <c r="P78" s="14">
        <v>50</v>
      </c>
      <c r="Q78" s="14">
        <v>100</v>
      </c>
      <c r="R78" s="31">
        <v>0</v>
      </c>
      <c r="S78" s="14"/>
      <c r="T78" s="23">
        <v>100</v>
      </c>
      <c r="U78" s="21">
        <f t="shared" si="2"/>
        <v>78</v>
      </c>
      <c r="V78" s="14"/>
      <c r="W78" s="14"/>
      <c r="X78" s="14">
        <v>12</v>
      </c>
    </row>
    <row r="79" spans="1:24" ht="12.75">
      <c r="A79" s="14">
        <v>12</v>
      </c>
      <c r="B79" s="14">
        <v>1</v>
      </c>
      <c r="C79" s="14"/>
      <c r="D79" s="14" t="s">
        <v>32</v>
      </c>
      <c r="E79" s="14" t="s">
        <v>31</v>
      </c>
      <c r="F79" s="14">
        <v>125</v>
      </c>
      <c r="G79" s="14" t="s">
        <v>494</v>
      </c>
      <c r="H79" s="14" t="s">
        <v>131</v>
      </c>
      <c r="I79" s="14" t="s">
        <v>495</v>
      </c>
      <c r="J79" s="14" t="s">
        <v>56</v>
      </c>
      <c r="K79" s="14" t="s">
        <v>20</v>
      </c>
      <c r="L79" s="16">
        <v>29974</v>
      </c>
      <c r="M79" s="14" t="s">
        <v>19</v>
      </c>
      <c r="N79" s="20">
        <v>116.85</v>
      </c>
      <c r="O79" s="21">
        <v>0.5298</v>
      </c>
      <c r="P79" s="14">
        <v>227.5</v>
      </c>
      <c r="Q79" s="31">
        <v>235</v>
      </c>
      <c r="R79" s="14">
        <v>235</v>
      </c>
      <c r="S79" s="14"/>
      <c r="T79" s="23">
        <v>235</v>
      </c>
      <c r="U79" s="21">
        <f aca="true" t="shared" si="3" ref="U79:U86">T79*O79</f>
        <v>124.50300000000001</v>
      </c>
      <c r="V79" s="14" t="s">
        <v>172</v>
      </c>
      <c r="W79" s="14"/>
      <c r="X79" s="14">
        <v>48</v>
      </c>
    </row>
    <row r="80" spans="1:24" ht="12.75">
      <c r="A80" s="14">
        <v>5</v>
      </c>
      <c r="B80" s="14">
        <v>2</v>
      </c>
      <c r="C80" s="14"/>
      <c r="D80" s="14" t="s">
        <v>32</v>
      </c>
      <c r="E80" s="14" t="s">
        <v>31</v>
      </c>
      <c r="F80" s="14">
        <v>125</v>
      </c>
      <c r="G80" s="14" t="s">
        <v>496</v>
      </c>
      <c r="H80" s="14" t="s">
        <v>131</v>
      </c>
      <c r="I80" s="14" t="s">
        <v>131</v>
      </c>
      <c r="J80" s="14" t="s">
        <v>56</v>
      </c>
      <c r="K80" s="14" t="s">
        <v>20</v>
      </c>
      <c r="L80" s="16">
        <v>31891</v>
      </c>
      <c r="M80" s="14" t="s">
        <v>19</v>
      </c>
      <c r="N80" s="20">
        <v>123.5</v>
      </c>
      <c r="O80" s="21">
        <v>0.5231</v>
      </c>
      <c r="P80" s="14">
        <v>235</v>
      </c>
      <c r="Q80" s="31">
        <v>245</v>
      </c>
      <c r="R80" s="31">
        <v>245</v>
      </c>
      <c r="S80" s="14"/>
      <c r="T80" s="23">
        <v>235</v>
      </c>
      <c r="U80" s="21">
        <f t="shared" si="3"/>
        <v>122.9285</v>
      </c>
      <c r="V80" s="14" t="s">
        <v>173</v>
      </c>
      <c r="W80" s="14" t="s">
        <v>497</v>
      </c>
      <c r="X80" s="14">
        <v>20</v>
      </c>
    </row>
    <row r="81" spans="1:24" ht="12.75">
      <c r="A81" s="14">
        <v>3</v>
      </c>
      <c r="B81" s="14">
        <v>3</v>
      </c>
      <c r="C81" s="14"/>
      <c r="D81" s="14" t="s">
        <v>32</v>
      </c>
      <c r="E81" s="14" t="s">
        <v>31</v>
      </c>
      <c r="F81" s="14">
        <v>125</v>
      </c>
      <c r="G81" s="14" t="s">
        <v>489</v>
      </c>
      <c r="H81" s="14" t="s">
        <v>55</v>
      </c>
      <c r="I81" s="14" t="s">
        <v>55</v>
      </c>
      <c r="J81" s="14" t="s">
        <v>56</v>
      </c>
      <c r="K81" s="14" t="s">
        <v>20</v>
      </c>
      <c r="L81" s="16">
        <v>30492</v>
      </c>
      <c r="M81" s="14" t="s">
        <v>19</v>
      </c>
      <c r="N81" s="20">
        <v>122.75</v>
      </c>
      <c r="O81" s="21">
        <v>0.524</v>
      </c>
      <c r="P81" s="14">
        <v>180</v>
      </c>
      <c r="Q81" s="14">
        <v>185</v>
      </c>
      <c r="R81" s="14">
        <v>192.5</v>
      </c>
      <c r="S81" s="14"/>
      <c r="T81" s="23">
        <v>192.5</v>
      </c>
      <c r="U81" s="21">
        <f t="shared" si="3"/>
        <v>100.87</v>
      </c>
      <c r="V81" s="14"/>
      <c r="W81" s="14" t="s">
        <v>499</v>
      </c>
      <c r="X81" s="14">
        <v>3</v>
      </c>
    </row>
    <row r="82" spans="1:24" ht="12.75">
      <c r="A82" s="14">
        <v>12</v>
      </c>
      <c r="B82" s="14">
        <v>1</v>
      </c>
      <c r="C82" s="14"/>
      <c r="D82" s="14" t="s">
        <v>32</v>
      </c>
      <c r="E82" s="14" t="s">
        <v>31</v>
      </c>
      <c r="F82" s="14">
        <v>140</v>
      </c>
      <c r="G82" s="14" t="s">
        <v>490</v>
      </c>
      <c r="H82" s="14" t="s">
        <v>131</v>
      </c>
      <c r="I82" s="14" t="s">
        <v>131</v>
      </c>
      <c r="J82" s="14" t="s">
        <v>56</v>
      </c>
      <c r="K82" s="14" t="s">
        <v>20</v>
      </c>
      <c r="L82" s="16">
        <v>26975</v>
      </c>
      <c r="M82" s="14" t="s">
        <v>34</v>
      </c>
      <c r="N82" s="20">
        <v>134.45</v>
      </c>
      <c r="O82" s="21">
        <v>0.5255</v>
      </c>
      <c r="P82" s="14">
        <v>185</v>
      </c>
      <c r="Q82" s="31">
        <v>200</v>
      </c>
      <c r="R82" s="31">
        <v>200</v>
      </c>
      <c r="S82" s="14"/>
      <c r="T82" s="23">
        <v>185</v>
      </c>
      <c r="U82" s="21">
        <f t="shared" si="3"/>
        <v>97.21749999999999</v>
      </c>
      <c r="V82" s="14"/>
      <c r="W82" s="14" t="s">
        <v>497</v>
      </c>
      <c r="X82" s="14">
        <v>12</v>
      </c>
    </row>
    <row r="83" spans="1:24" ht="12.75">
      <c r="A83" s="14">
        <v>12</v>
      </c>
      <c r="B83" s="14">
        <v>1</v>
      </c>
      <c r="C83" s="14"/>
      <c r="D83" s="14" t="s">
        <v>32</v>
      </c>
      <c r="E83" s="14" t="s">
        <v>31</v>
      </c>
      <c r="F83" s="14">
        <v>140</v>
      </c>
      <c r="G83" s="14" t="s">
        <v>487</v>
      </c>
      <c r="H83" s="14" t="s">
        <v>101</v>
      </c>
      <c r="I83" s="14" t="s">
        <v>102</v>
      </c>
      <c r="J83" s="14" t="s">
        <v>102</v>
      </c>
      <c r="K83" s="14" t="s">
        <v>20</v>
      </c>
      <c r="L83" s="16">
        <v>23206</v>
      </c>
      <c r="M83" s="14" t="s">
        <v>36</v>
      </c>
      <c r="N83" s="20">
        <v>136.9</v>
      </c>
      <c r="O83" s="21">
        <v>0.6742</v>
      </c>
      <c r="P83" s="14">
        <v>110</v>
      </c>
      <c r="Q83" s="14">
        <v>120</v>
      </c>
      <c r="R83" s="14">
        <v>130</v>
      </c>
      <c r="S83" s="14"/>
      <c r="T83" s="23">
        <v>130</v>
      </c>
      <c r="U83" s="21">
        <f t="shared" si="3"/>
        <v>87.646</v>
      </c>
      <c r="V83" s="14"/>
      <c r="W83" s="14" t="s">
        <v>215</v>
      </c>
      <c r="X83" s="14">
        <v>12</v>
      </c>
    </row>
    <row r="84" spans="1:24" ht="12.75">
      <c r="A84" s="14">
        <v>12</v>
      </c>
      <c r="B84" s="14">
        <v>1</v>
      </c>
      <c r="C84" s="14"/>
      <c r="D84" s="14" t="s">
        <v>32</v>
      </c>
      <c r="E84" s="14" t="s">
        <v>31</v>
      </c>
      <c r="F84" s="14">
        <v>140</v>
      </c>
      <c r="G84" s="14" t="s">
        <v>493</v>
      </c>
      <c r="H84" s="14" t="s">
        <v>55</v>
      </c>
      <c r="I84" s="14" t="s">
        <v>445</v>
      </c>
      <c r="J84" s="14" t="s">
        <v>56</v>
      </c>
      <c r="K84" s="14" t="s">
        <v>20</v>
      </c>
      <c r="L84" s="16">
        <v>30724</v>
      </c>
      <c r="M84" s="14" t="s">
        <v>19</v>
      </c>
      <c r="N84" s="20">
        <v>132.75</v>
      </c>
      <c r="O84" s="21">
        <v>0.5116</v>
      </c>
      <c r="P84" s="31">
        <v>215</v>
      </c>
      <c r="Q84" s="14">
        <v>215</v>
      </c>
      <c r="R84" s="31">
        <v>222.5</v>
      </c>
      <c r="S84" s="14"/>
      <c r="T84" s="23">
        <v>215</v>
      </c>
      <c r="U84" s="21">
        <f t="shared" si="3"/>
        <v>109.99400000000001</v>
      </c>
      <c r="V84" s="14"/>
      <c r="W84" s="14" t="s">
        <v>498</v>
      </c>
      <c r="X84" s="14">
        <v>12</v>
      </c>
    </row>
    <row r="85" spans="1:24" ht="12.75">
      <c r="A85" s="14">
        <v>5</v>
      </c>
      <c r="B85" s="14">
        <v>2</v>
      </c>
      <c r="C85" s="14"/>
      <c r="D85" s="14" t="s">
        <v>32</v>
      </c>
      <c r="E85" s="14" t="s">
        <v>31</v>
      </c>
      <c r="F85" s="14">
        <v>140</v>
      </c>
      <c r="G85" s="14" t="s">
        <v>488</v>
      </c>
      <c r="H85" s="14" t="s">
        <v>55</v>
      </c>
      <c r="I85" s="14" t="s">
        <v>55</v>
      </c>
      <c r="J85" s="14" t="s">
        <v>56</v>
      </c>
      <c r="K85" s="14" t="s">
        <v>20</v>
      </c>
      <c r="L85" s="16">
        <v>33539</v>
      </c>
      <c r="M85" s="14" t="s">
        <v>19</v>
      </c>
      <c r="N85" s="20">
        <v>133.4</v>
      </c>
      <c r="O85" s="21">
        <v>0.5109</v>
      </c>
      <c r="P85" s="14">
        <v>170</v>
      </c>
      <c r="Q85" s="14">
        <v>180</v>
      </c>
      <c r="R85" s="14">
        <v>190</v>
      </c>
      <c r="S85" s="14"/>
      <c r="T85" s="23">
        <v>190</v>
      </c>
      <c r="U85" s="21">
        <f t="shared" si="3"/>
        <v>97.071</v>
      </c>
      <c r="V85" s="14"/>
      <c r="W85" s="14"/>
      <c r="X85" s="14">
        <v>5</v>
      </c>
    </row>
    <row r="86" spans="1:24" ht="12.75">
      <c r="A86" s="14">
        <v>12</v>
      </c>
      <c r="B86" s="14">
        <v>1</v>
      </c>
      <c r="C86" s="14"/>
      <c r="D86" s="14" t="s">
        <v>32</v>
      </c>
      <c r="E86" s="14" t="s">
        <v>31</v>
      </c>
      <c r="F86" s="14" t="s">
        <v>491</v>
      </c>
      <c r="G86" s="14" t="s">
        <v>492</v>
      </c>
      <c r="H86" s="14" t="s">
        <v>101</v>
      </c>
      <c r="I86" s="14" t="s">
        <v>102</v>
      </c>
      <c r="J86" s="14" t="s">
        <v>102</v>
      </c>
      <c r="K86" s="14" t="s">
        <v>20</v>
      </c>
      <c r="L86" s="16">
        <v>29736</v>
      </c>
      <c r="M86" s="14" t="s">
        <v>19</v>
      </c>
      <c r="N86" s="20">
        <v>151.25</v>
      </c>
      <c r="O86" s="21">
        <v>0.4917</v>
      </c>
      <c r="P86" s="14">
        <v>205</v>
      </c>
      <c r="Q86" s="14">
        <v>212.5</v>
      </c>
      <c r="R86" s="14">
        <v>215</v>
      </c>
      <c r="S86" s="14"/>
      <c r="T86" s="23">
        <v>215</v>
      </c>
      <c r="U86" s="21">
        <f t="shared" si="3"/>
        <v>105.7155</v>
      </c>
      <c r="V86" s="14"/>
      <c r="W86" s="14" t="s">
        <v>215</v>
      </c>
      <c r="X86" s="14">
        <v>12</v>
      </c>
    </row>
  </sheetData>
  <sheetProtection/>
  <mergeCells count="19">
    <mergeCell ref="J3:J4"/>
    <mergeCell ref="K3:K4"/>
    <mergeCell ref="X3:X4"/>
    <mergeCell ref="M3:M4"/>
    <mergeCell ref="N3:N4"/>
    <mergeCell ref="O3:O4"/>
    <mergeCell ref="P3:U3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5" zoomScaleNormal="85" zoomScalePageLayoutView="0" workbookViewId="0" topLeftCell="A13">
      <selection activeCell="A45" sqref="A45:IV45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8.125" style="5" bestFit="1" customWidth="1"/>
    <col min="4" max="4" width="6.125" style="5" customWidth="1"/>
    <col min="5" max="5" width="8.875" style="5" bestFit="1" customWidth="1"/>
    <col min="6" max="6" width="5.00390625" style="5" bestFit="1" customWidth="1"/>
    <col min="7" max="7" width="24.00390625" style="5" bestFit="1" customWidth="1"/>
    <col min="8" max="8" width="24.00390625" style="5" customWidth="1"/>
    <col min="9" max="9" width="29.375" style="5" customWidth="1"/>
    <col min="10" max="11" width="2.875" style="5" customWidth="1"/>
    <col min="12" max="12" width="13.25390625" style="5" bestFit="1" customWidth="1"/>
    <col min="13" max="13" width="15.00390625" style="5" customWidth="1"/>
    <col min="14" max="14" width="6.75390625" style="6" bestFit="1" customWidth="1"/>
    <col min="15" max="15" width="7.625" style="8" bestFit="1" customWidth="1"/>
    <col min="16" max="16" width="6.00390625" style="5" bestFit="1" customWidth="1"/>
    <col min="17" max="17" width="6.125" style="5" bestFit="1" customWidth="1"/>
    <col min="18" max="18" width="6.75390625" style="5" customWidth="1"/>
    <col min="19" max="19" width="5.375" style="5" customWidth="1"/>
    <col min="20" max="20" width="6.625" style="30" customWidth="1"/>
    <col min="21" max="21" width="8.75390625" style="8" bestFit="1" customWidth="1"/>
    <col min="22" max="22" width="11.625" style="5" customWidth="1"/>
    <col min="23" max="23" width="16.125" style="5" bestFit="1" customWidth="1"/>
    <col min="24" max="24" width="4.875" style="5" bestFit="1" customWidth="1"/>
    <col min="25" max="16384" width="5.75390625" style="5" customWidth="1"/>
  </cols>
  <sheetData>
    <row r="1" spans="4:20" ht="20.25">
      <c r="D1" s="10" t="s">
        <v>114</v>
      </c>
      <c r="G1" s="32"/>
      <c r="H1" s="32"/>
      <c r="I1" s="2"/>
      <c r="J1" s="2"/>
      <c r="K1" s="2"/>
      <c r="L1" s="4"/>
      <c r="N1" s="3"/>
      <c r="O1" s="33"/>
      <c r="P1" s="2"/>
      <c r="Q1" s="2"/>
      <c r="R1" s="2"/>
      <c r="S1" s="2"/>
      <c r="T1" s="11"/>
    </row>
    <row r="2" spans="4:21" s="34" customFormat="1" ht="21" thickBot="1">
      <c r="D2" s="10" t="s">
        <v>528</v>
      </c>
      <c r="G2" s="35"/>
      <c r="H2" s="35"/>
      <c r="I2" s="2"/>
      <c r="J2" s="35"/>
      <c r="K2" s="2"/>
      <c r="L2" s="35"/>
      <c r="M2" s="35"/>
      <c r="N2" s="36"/>
      <c r="O2" s="37"/>
      <c r="P2" s="35"/>
      <c r="Q2" s="35"/>
      <c r="R2" s="35"/>
      <c r="S2" s="35"/>
      <c r="T2" s="56"/>
      <c r="U2" s="39"/>
    </row>
    <row r="3" spans="1:24" ht="12.75" customHeight="1">
      <c r="A3" s="69" t="s">
        <v>18</v>
      </c>
      <c r="B3" s="69" t="s">
        <v>8</v>
      </c>
      <c r="C3" s="78" t="s">
        <v>217</v>
      </c>
      <c r="D3" s="76" t="s">
        <v>23</v>
      </c>
      <c r="E3" s="76" t="s">
        <v>24</v>
      </c>
      <c r="F3" s="76" t="s">
        <v>2</v>
      </c>
      <c r="G3" s="76" t="s">
        <v>3</v>
      </c>
      <c r="H3" s="76" t="s">
        <v>76</v>
      </c>
      <c r="I3" s="76" t="s">
        <v>21</v>
      </c>
      <c r="J3" s="76" t="s">
        <v>10</v>
      </c>
      <c r="K3" s="76" t="s">
        <v>11</v>
      </c>
      <c r="L3" s="76" t="s">
        <v>7</v>
      </c>
      <c r="M3" s="76" t="s">
        <v>4</v>
      </c>
      <c r="N3" s="74" t="s">
        <v>1</v>
      </c>
      <c r="O3" s="82" t="s">
        <v>0</v>
      </c>
      <c r="P3" s="73" t="s">
        <v>218</v>
      </c>
      <c r="Q3" s="73"/>
      <c r="R3" s="73"/>
      <c r="S3" s="73"/>
      <c r="T3" s="73"/>
      <c r="U3" s="73"/>
      <c r="V3" s="67" t="s">
        <v>9</v>
      </c>
      <c r="W3" s="67" t="s">
        <v>25</v>
      </c>
      <c r="X3" s="69" t="s">
        <v>18</v>
      </c>
    </row>
    <row r="4" spans="1:24" s="7" customFormat="1" ht="13.5" customHeight="1">
      <c r="A4" s="70"/>
      <c r="B4" s="70"/>
      <c r="C4" s="79"/>
      <c r="D4" s="77"/>
      <c r="E4" s="77"/>
      <c r="F4" s="77"/>
      <c r="G4" s="77"/>
      <c r="H4" s="77"/>
      <c r="I4" s="77"/>
      <c r="J4" s="77"/>
      <c r="K4" s="77"/>
      <c r="L4" s="77"/>
      <c r="M4" s="77"/>
      <c r="N4" s="75"/>
      <c r="O4" s="83"/>
      <c r="P4" s="17">
        <v>1</v>
      </c>
      <c r="Q4" s="17">
        <v>2</v>
      </c>
      <c r="R4" s="17">
        <v>3</v>
      </c>
      <c r="S4" s="17">
        <v>4</v>
      </c>
      <c r="T4" s="17" t="s">
        <v>6</v>
      </c>
      <c r="U4" s="19" t="s">
        <v>0</v>
      </c>
      <c r="V4" s="68"/>
      <c r="W4" s="68"/>
      <c r="X4" s="70"/>
    </row>
    <row r="5" spans="1:24" ht="12.75">
      <c r="A5" s="14"/>
      <c r="B5" s="14"/>
      <c r="C5" s="14"/>
      <c r="D5" s="14"/>
      <c r="E5" s="14"/>
      <c r="F5" s="14"/>
      <c r="G5" s="23" t="s">
        <v>163</v>
      </c>
      <c r="H5" s="14"/>
      <c r="I5" s="14"/>
      <c r="J5" s="14"/>
      <c r="K5" s="14"/>
      <c r="L5" s="16"/>
      <c r="M5" s="14"/>
      <c r="N5" s="20"/>
      <c r="O5" s="21"/>
      <c r="P5" s="14"/>
      <c r="Q5" s="14"/>
      <c r="R5" s="14"/>
      <c r="S5" s="14"/>
      <c r="T5" s="23"/>
      <c r="U5" s="21"/>
      <c r="V5" s="14"/>
      <c r="W5" s="14"/>
      <c r="X5" s="14"/>
    </row>
    <row r="6" spans="1:24" ht="12.75">
      <c r="A6" s="14">
        <v>12</v>
      </c>
      <c r="B6" s="14">
        <v>1</v>
      </c>
      <c r="C6" s="14"/>
      <c r="D6" s="14" t="s">
        <v>180</v>
      </c>
      <c r="E6" s="14" t="s">
        <v>31</v>
      </c>
      <c r="F6" s="14">
        <v>67.5</v>
      </c>
      <c r="G6" s="14" t="s">
        <v>534</v>
      </c>
      <c r="H6" s="14" t="s">
        <v>96</v>
      </c>
      <c r="I6" s="14" t="s">
        <v>97</v>
      </c>
      <c r="J6" s="14" t="s">
        <v>97</v>
      </c>
      <c r="K6" s="14" t="s">
        <v>20</v>
      </c>
      <c r="L6" s="16">
        <v>24366</v>
      </c>
      <c r="M6" s="14" t="s">
        <v>36</v>
      </c>
      <c r="N6" s="20">
        <v>65.75</v>
      </c>
      <c r="O6" s="21">
        <v>0.9583</v>
      </c>
      <c r="P6" s="14">
        <v>90</v>
      </c>
      <c r="Q6" s="31">
        <v>95</v>
      </c>
      <c r="R6" s="31">
        <v>95</v>
      </c>
      <c r="S6" s="14"/>
      <c r="T6" s="23">
        <v>90</v>
      </c>
      <c r="U6" s="21">
        <f>T6*O6</f>
        <v>86.247</v>
      </c>
      <c r="V6" s="14"/>
      <c r="W6" s="14" t="s">
        <v>214</v>
      </c>
      <c r="X6" s="14">
        <v>12</v>
      </c>
    </row>
    <row r="7" spans="1:24" ht="12.75">
      <c r="A7" s="14">
        <v>12</v>
      </c>
      <c r="B7" s="14">
        <v>1</v>
      </c>
      <c r="C7" s="14"/>
      <c r="D7" s="14" t="s">
        <v>180</v>
      </c>
      <c r="E7" s="14" t="s">
        <v>31</v>
      </c>
      <c r="F7" s="14">
        <v>67.5</v>
      </c>
      <c r="G7" s="14" t="s">
        <v>534</v>
      </c>
      <c r="H7" s="14" t="s">
        <v>96</v>
      </c>
      <c r="I7" s="14" t="s">
        <v>97</v>
      </c>
      <c r="J7" s="14" t="s">
        <v>97</v>
      </c>
      <c r="K7" s="14" t="s">
        <v>20</v>
      </c>
      <c r="L7" s="16">
        <v>24366</v>
      </c>
      <c r="M7" s="14" t="s">
        <v>19</v>
      </c>
      <c r="N7" s="20">
        <v>65.75</v>
      </c>
      <c r="O7" s="21">
        <v>0.7959</v>
      </c>
      <c r="P7" s="14">
        <v>90</v>
      </c>
      <c r="Q7" s="31">
        <v>95</v>
      </c>
      <c r="R7" s="31">
        <v>95</v>
      </c>
      <c r="S7" s="14"/>
      <c r="T7" s="23">
        <v>90</v>
      </c>
      <c r="U7" s="21">
        <f>T7*O7</f>
        <v>71.631</v>
      </c>
      <c r="V7" s="14"/>
      <c r="W7" s="14" t="s">
        <v>214</v>
      </c>
      <c r="X7" s="14">
        <v>12</v>
      </c>
    </row>
    <row r="8" spans="1:24" ht="12.75">
      <c r="A8" s="14">
        <v>12</v>
      </c>
      <c r="B8" s="14">
        <v>1</v>
      </c>
      <c r="C8" s="14"/>
      <c r="D8" s="14" t="s">
        <v>180</v>
      </c>
      <c r="E8" s="14" t="s">
        <v>31</v>
      </c>
      <c r="F8" s="14">
        <v>90</v>
      </c>
      <c r="G8" s="14" t="s">
        <v>541</v>
      </c>
      <c r="H8" s="14" t="s">
        <v>155</v>
      </c>
      <c r="I8" s="14" t="s">
        <v>155</v>
      </c>
      <c r="J8" s="14" t="s">
        <v>155</v>
      </c>
      <c r="K8" s="14" t="s">
        <v>20</v>
      </c>
      <c r="L8" s="16">
        <v>26635</v>
      </c>
      <c r="M8" s="14" t="s">
        <v>19</v>
      </c>
      <c r="N8" s="20">
        <v>83.55</v>
      </c>
      <c r="O8" s="21">
        <v>0.6671</v>
      </c>
      <c r="P8" s="31">
        <v>90</v>
      </c>
      <c r="Q8" s="14">
        <v>95</v>
      </c>
      <c r="R8" s="31">
        <v>105</v>
      </c>
      <c r="S8" s="14"/>
      <c r="T8" s="23">
        <v>95</v>
      </c>
      <c r="U8" s="21">
        <f>T8*O8</f>
        <v>63.374500000000005</v>
      </c>
      <c r="V8" s="14"/>
      <c r="W8" s="14" t="s">
        <v>566</v>
      </c>
      <c r="X8" s="14">
        <v>12</v>
      </c>
    </row>
    <row r="9" spans="1:24" ht="12.75">
      <c r="A9" s="14"/>
      <c r="B9" s="14"/>
      <c r="C9" s="14"/>
      <c r="D9" s="14"/>
      <c r="E9" s="14"/>
      <c r="F9" s="14"/>
      <c r="G9" s="23" t="s">
        <v>165</v>
      </c>
      <c r="H9" s="14"/>
      <c r="I9" s="14"/>
      <c r="J9" s="14"/>
      <c r="K9" s="14"/>
      <c r="L9" s="16"/>
      <c r="M9" s="14"/>
      <c r="N9" s="20"/>
      <c r="O9" s="21"/>
      <c r="P9" s="14"/>
      <c r="Q9" s="31"/>
      <c r="R9" s="31"/>
      <c r="S9" s="14"/>
      <c r="T9" s="23"/>
      <c r="U9" s="21"/>
      <c r="V9" s="14"/>
      <c r="W9" s="14"/>
      <c r="X9" s="14"/>
    </row>
    <row r="10" spans="1:24" ht="12.75">
      <c r="A10" s="14">
        <v>12</v>
      </c>
      <c r="B10" s="14">
        <v>1</v>
      </c>
      <c r="C10" s="14" t="s">
        <v>314</v>
      </c>
      <c r="D10" s="14" t="s">
        <v>180</v>
      </c>
      <c r="E10" s="14" t="s">
        <v>31</v>
      </c>
      <c r="F10" s="14">
        <v>52</v>
      </c>
      <c r="G10" s="14" t="s">
        <v>529</v>
      </c>
      <c r="H10" s="14" t="s">
        <v>530</v>
      </c>
      <c r="I10" s="14" t="s">
        <v>531</v>
      </c>
      <c r="J10" s="14" t="s">
        <v>531</v>
      </c>
      <c r="K10" s="14" t="s">
        <v>20</v>
      </c>
      <c r="L10" s="16">
        <v>36590</v>
      </c>
      <c r="M10" s="14" t="s">
        <v>35</v>
      </c>
      <c r="N10" s="20">
        <v>50.75</v>
      </c>
      <c r="O10" s="21">
        <v>1.0367</v>
      </c>
      <c r="P10" s="14">
        <v>30</v>
      </c>
      <c r="Q10" s="14">
        <v>35</v>
      </c>
      <c r="R10" s="14">
        <v>40</v>
      </c>
      <c r="S10" s="14"/>
      <c r="T10" s="23">
        <v>70</v>
      </c>
      <c r="U10" s="21">
        <f aca="true" t="shared" si="0" ref="U10:U49">T10*O10</f>
        <v>72.569</v>
      </c>
      <c r="V10" s="14"/>
      <c r="W10" s="14" t="s">
        <v>564</v>
      </c>
      <c r="X10" s="14">
        <v>12</v>
      </c>
    </row>
    <row r="11" spans="1:24" ht="12.75">
      <c r="A11" s="14">
        <v>12</v>
      </c>
      <c r="B11" s="14">
        <v>1</v>
      </c>
      <c r="C11" s="14" t="s">
        <v>314</v>
      </c>
      <c r="D11" s="14" t="s">
        <v>180</v>
      </c>
      <c r="E11" s="14" t="s">
        <v>31</v>
      </c>
      <c r="F11" s="14">
        <v>56</v>
      </c>
      <c r="G11" s="14" t="s">
        <v>532</v>
      </c>
      <c r="H11" s="14" t="s">
        <v>530</v>
      </c>
      <c r="I11" s="14" t="s">
        <v>531</v>
      </c>
      <c r="J11" s="14" t="s">
        <v>531</v>
      </c>
      <c r="K11" s="14" t="s">
        <v>20</v>
      </c>
      <c r="L11" s="16">
        <v>36629</v>
      </c>
      <c r="M11" s="14" t="s">
        <v>35</v>
      </c>
      <c r="N11" s="20">
        <v>52.1</v>
      </c>
      <c r="O11" s="21">
        <v>1.0064</v>
      </c>
      <c r="P11" s="14">
        <v>40</v>
      </c>
      <c r="Q11" s="14">
        <v>50</v>
      </c>
      <c r="R11" s="14">
        <v>55</v>
      </c>
      <c r="S11" s="14"/>
      <c r="T11" s="23">
        <v>55</v>
      </c>
      <c r="U11" s="21">
        <f t="shared" si="0"/>
        <v>55.352</v>
      </c>
      <c r="V11" s="14"/>
      <c r="W11" s="14" t="s">
        <v>564</v>
      </c>
      <c r="X11" s="14">
        <v>12</v>
      </c>
    </row>
    <row r="12" spans="1:24" ht="12.75">
      <c r="A12" s="14">
        <v>12</v>
      </c>
      <c r="B12" s="14">
        <v>1</v>
      </c>
      <c r="C12" s="14" t="s">
        <v>314</v>
      </c>
      <c r="D12" s="14" t="s">
        <v>180</v>
      </c>
      <c r="E12" s="14" t="s">
        <v>31</v>
      </c>
      <c r="F12" s="14">
        <v>75</v>
      </c>
      <c r="G12" s="14" t="s">
        <v>536</v>
      </c>
      <c r="H12" s="14" t="s">
        <v>537</v>
      </c>
      <c r="I12" s="14" t="s">
        <v>531</v>
      </c>
      <c r="J12" s="14" t="s">
        <v>531</v>
      </c>
      <c r="K12" s="14" t="s">
        <v>20</v>
      </c>
      <c r="L12" s="16">
        <v>26971</v>
      </c>
      <c r="M12" s="14" t="s">
        <v>34</v>
      </c>
      <c r="N12" s="20">
        <v>71</v>
      </c>
      <c r="O12" s="21">
        <v>0.7162</v>
      </c>
      <c r="P12" s="14">
        <v>90</v>
      </c>
      <c r="Q12" s="14">
        <v>100</v>
      </c>
      <c r="R12" s="14">
        <v>110</v>
      </c>
      <c r="S12" s="14"/>
      <c r="T12" s="23">
        <v>110</v>
      </c>
      <c r="U12" s="21">
        <f t="shared" si="0"/>
        <v>78.782</v>
      </c>
      <c r="V12" s="14"/>
      <c r="W12" s="14"/>
      <c r="X12" s="14">
        <v>12</v>
      </c>
    </row>
    <row r="13" spans="1:24" ht="12.75">
      <c r="A13" s="14">
        <v>12</v>
      </c>
      <c r="B13" s="14">
        <v>1</v>
      </c>
      <c r="C13" s="14" t="s">
        <v>314</v>
      </c>
      <c r="D13" s="14" t="s">
        <v>180</v>
      </c>
      <c r="E13" s="14" t="s">
        <v>31</v>
      </c>
      <c r="F13" s="14">
        <v>75</v>
      </c>
      <c r="G13" s="14" t="s">
        <v>535</v>
      </c>
      <c r="H13" s="14" t="s">
        <v>361</v>
      </c>
      <c r="I13" s="14" t="s">
        <v>440</v>
      </c>
      <c r="J13" s="14" t="s">
        <v>440</v>
      </c>
      <c r="K13" s="14" t="s">
        <v>20</v>
      </c>
      <c r="L13" s="16">
        <v>33040</v>
      </c>
      <c r="M13" s="14" t="s">
        <v>19</v>
      </c>
      <c r="N13" s="20">
        <v>71.25</v>
      </c>
      <c r="O13" s="21">
        <v>0.6923</v>
      </c>
      <c r="P13" s="14">
        <v>100</v>
      </c>
      <c r="Q13" s="31">
        <v>105</v>
      </c>
      <c r="R13" s="14">
        <v>105</v>
      </c>
      <c r="S13" s="14"/>
      <c r="T13" s="23">
        <v>105</v>
      </c>
      <c r="U13" s="21">
        <f t="shared" si="0"/>
        <v>72.6915</v>
      </c>
      <c r="V13" s="14"/>
      <c r="W13" s="14"/>
      <c r="X13" s="14">
        <v>12</v>
      </c>
    </row>
    <row r="14" spans="1:24" ht="12.75">
      <c r="A14" s="14">
        <v>12</v>
      </c>
      <c r="B14" s="14">
        <v>1</v>
      </c>
      <c r="C14" s="14"/>
      <c r="D14" s="14" t="s">
        <v>180</v>
      </c>
      <c r="E14" s="14" t="s">
        <v>31</v>
      </c>
      <c r="F14" s="14">
        <v>75</v>
      </c>
      <c r="G14" s="14" t="s">
        <v>533</v>
      </c>
      <c r="H14" s="14" t="s">
        <v>80</v>
      </c>
      <c r="I14" s="14" t="s">
        <v>68</v>
      </c>
      <c r="J14" s="14" t="s">
        <v>68</v>
      </c>
      <c r="K14" s="14" t="s">
        <v>20</v>
      </c>
      <c r="L14" s="16">
        <v>37719</v>
      </c>
      <c r="M14" s="14" t="s">
        <v>26</v>
      </c>
      <c r="N14" s="20">
        <v>71.75</v>
      </c>
      <c r="O14" s="21">
        <v>0.8121</v>
      </c>
      <c r="P14" s="14">
        <v>55</v>
      </c>
      <c r="Q14" s="14">
        <v>65</v>
      </c>
      <c r="R14" s="14">
        <v>70</v>
      </c>
      <c r="S14" s="14"/>
      <c r="T14" s="23">
        <v>70</v>
      </c>
      <c r="U14" s="21">
        <f t="shared" si="0"/>
        <v>56.847</v>
      </c>
      <c r="V14" s="14"/>
      <c r="W14" s="14" t="s">
        <v>563</v>
      </c>
      <c r="X14" s="14">
        <v>12</v>
      </c>
    </row>
    <row r="15" spans="1:24" ht="12.75">
      <c r="A15" s="14">
        <v>12</v>
      </c>
      <c r="B15" s="14">
        <v>1</v>
      </c>
      <c r="C15" s="14"/>
      <c r="D15" s="14" t="s">
        <v>180</v>
      </c>
      <c r="E15" s="14" t="s">
        <v>31</v>
      </c>
      <c r="F15" s="14">
        <v>82.5</v>
      </c>
      <c r="G15" s="14" t="s">
        <v>540</v>
      </c>
      <c r="H15" s="14" t="s">
        <v>150</v>
      </c>
      <c r="I15" s="14" t="s">
        <v>151</v>
      </c>
      <c r="J15" s="14" t="s">
        <v>150</v>
      </c>
      <c r="K15" s="14" t="s">
        <v>151</v>
      </c>
      <c r="L15" s="16">
        <v>26651</v>
      </c>
      <c r="M15" s="24" t="s">
        <v>27</v>
      </c>
      <c r="N15" s="20">
        <v>82</v>
      </c>
      <c r="O15" s="27">
        <v>0.6518</v>
      </c>
      <c r="P15" s="14">
        <v>190</v>
      </c>
      <c r="Q15" s="14">
        <v>202.5</v>
      </c>
      <c r="R15" s="31">
        <v>210</v>
      </c>
      <c r="S15" s="14"/>
      <c r="T15" s="23">
        <v>202.5</v>
      </c>
      <c r="U15" s="21">
        <f t="shared" si="0"/>
        <v>131.98950000000002</v>
      </c>
      <c r="V15" s="14"/>
      <c r="W15" s="14" t="s">
        <v>178</v>
      </c>
      <c r="X15" s="14">
        <v>12</v>
      </c>
    </row>
    <row r="16" spans="1:24" ht="12.75">
      <c r="A16" s="14">
        <v>12</v>
      </c>
      <c r="B16" s="14">
        <v>1</v>
      </c>
      <c r="C16" s="14"/>
      <c r="D16" s="14" t="s">
        <v>180</v>
      </c>
      <c r="E16" s="14" t="s">
        <v>31</v>
      </c>
      <c r="F16" s="14">
        <v>82.5</v>
      </c>
      <c r="G16" s="14" t="s">
        <v>244</v>
      </c>
      <c r="H16" s="14" t="s">
        <v>245</v>
      </c>
      <c r="I16" s="14" t="s">
        <v>147</v>
      </c>
      <c r="J16" s="14" t="s">
        <v>246</v>
      </c>
      <c r="K16" s="14" t="s">
        <v>147</v>
      </c>
      <c r="L16" s="16">
        <v>24516</v>
      </c>
      <c r="M16" s="14" t="s">
        <v>36</v>
      </c>
      <c r="N16" s="20">
        <v>79.1</v>
      </c>
      <c r="O16" s="21">
        <v>0.7684</v>
      </c>
      <c r="P16" s="14">
        <v>160</v>
      </c>
      <c r="Q16" s="14">
        <v>170</v>
      </c>
      <c r="R16" s="14">
        <v>177.5</v>
      </c>
      <c r="S16" s="14"/>
      <c r="T16" s="23">
        <v>177.5</v>
      </c>
      <c r="U16" s="21">
        <f t="shared" si="0"/>
        <v>136.391</v>
      </c>
      <c r="V16" s="14"/>
      <c r="W16" s="14" t="s">
        <v>277</v>
      </c>
      <c r="X16" s="14">
        <v>12</v>
      </c>
    </row>
    <row r="17" spans="1:24" ht="12.75">
      <c r="A17" s="14">
        <v>12</v>
      </c>
      <c r="B17" s="14">
        <v>1</v>
      </c>
      <c r="C17" s="14"/>
      <c r="D17" s="14" t="s">
        <v>180</v>
      </c>
      <c r="E17" s="14" t="s">
        <v>31</v>
      </c>
      <c r="F17" s="14">
        <v>82.5</v>
      </c>
      <c r="G17" s="14" t="s">
        <v>227</v>
      </c>
      <c r="H17" s="14" t="s">
        <v>146</v>
      </c>
      <c r="I17" s="14" t="s">
        <v>147</v>
      </c>
      <c r="J17" s="14" t="s">
        <v>228</v>
      </c>
      <c r="K17" s="14" t="s">
        <v>147</v>
      </c>
      <c r="L17" s="16">
        <v>16538</v>
      </c>
      <c r="M17" s="14" t="s">
        <v>158</v>
      </c>
      <c r="N17" s="20">
        <v>81.7</v>
      </c>
      <c r="O17" s="21">
        <v>1.2969</v>
      </c>
      <c r="P17" s="14">
        <v>107.5</v>
      </c>
      <c r="Q17" s="31">
        <v>110</v>
      </c>
      <c r="R17" s="31">
        <v>0</v>
      </c>
      <c r="S17" s="14"/>
      <c r="T17" s="23">
        <v>107.5</v>
      </c>
      <c r="U17" s="21">
        <f t="shared" si="0"/>
        <v>139.41675</v>
      </c>
      <c r="V17" s="14"/>
      <c r="W17" s="14" t="s">
        <v>277</v>
      </c>
      <c r="X17" s="14">
        <v>12</v>
      </c>
    </row>
    <row r="18" spans="1:24" ht="12.75">
      <c r="A18" s="14">
        <v>12</v>
      </c>
      <c r="B18" s="14">
        <v>1</v>
      </c>
      <c r="C18" s="14" t="s">
        <v>314</v>
      </c>
      <c r="D18" s="14" t="s">
        <v>180</v>
      </c>
      <c r="E18" s="14" t="s">
        <v>31</v>
      </c>
      <c r="F18" s="14">
        <v>82.5</v>
      </c>
      <c r="G18" s="14" t="s">
        <v>540</v>
      </c>
      <c r="H18" s="14" t="s">
        <v>150</v>
      </c>
      <c r="I18" s="14" t="s">
        <v>151</v>
      </c>
      <c r="J18" s="14" t="s">
        <v>150</v>
      </c>
      <c r="K18" s="14" t="s">
        <v>151</v>
      </c>
      <c r="L18" s="16">
        <v>26651</v>
      </c>
      <c r="M18" s="24" t="s">
        <v>19</v>
      </c>
      <c r="N18" s="20">
        <v>82</v>
      </c>
      <c r="O18" s="27">
        <v>0.6219</v>
      </c>
      <c r="P18" s="14">
        <v>190</v>
      </c>
      <c r="Q18" s="14">
        <v>202.5</v>
      </c>
      <c r="R18" s="31">
        <v>210</v>
      </c>
      <c r="S18" s="14"/>
      <c r="T18" s="23">
        <v>202.5</v>
      </c>
      <c r="U18" s="21">
        <f t="shared" si="0"/>
        <v>125.93475000000001</v>
      </c>
      <c r="V18" s="14" t="s">
        <v>174</v>
      </c>
      <c r="W18" s="14" t="s">
        <v>178</v>
      </c>
      <c r="X18" s="14">
        <v>21</v>
      </c>
    </row>
    <row r="19" spans="1:24" ht="12.75">
      <c r="A19" s="14">
        <v>5</v>
      </c>
      <c r="B19" s="14">
        <v>2</v>
      </c>
      <c r="C19" s="14"/>
      <c r="D19" s="14" t="s">
        <v>180</v>
      </c>
      <c r="E19" s="14" t="s">
        <v>31</v>
      </c>
      <c r="F19" s="14">
        <v>82.5</v>
      </c>
      <c r="G19" s="14" t="s">
        <v>538</v>
      </c>
      <c r="H19" s="14" t="s">
        <v>539</v>
      </c>
      <c r="I19" s="14" t="s">
        <v>371</v>
      </c>
      <c r="J19" s="14" t="s">
        <v>371</v>
      </c>
      <c r="K19" s="14" t="s">
        <v>20</v>
      </c>
      <c r="L19" s="16">
        <v>31667</v>
      </c>
      <c r="M19" s="14" t="s">
        <v>19</v>
      </c>
      <c r="N19" s="20">
        <v>80</v>
      </c>
      <c r="O19" s="21">
        <v>0.6329</v>
      </c>
      <c r="P19" s="14">
        <v>180</v>
      </c>
      <c r="Q19" s="14">
        <v>190</v>
      </c>
      <c r="R19" s="31">
        <v>192.5</v>
      </c>
      <c r="S19" s="14"/>
      <c r="T19" s="23">
        <v>190</v>
      </c>
      <c r="U19" s="21">
        <f t="shared" si="0"/>
        <v>120.251</v>
      </c>
      <c r="V19" s="14"/>
      <c r="W19" s="14"/>
      <c r="X19" s="14">
        <v>5</v>
      </c>
    </row>
    <row r="20" spans="1:24" ht="12.75">
      <c r="A20" s="14">
        <v>3</v>
      </c>
      <c r="B20" s="14">
        <v>3</v>
      </c>
      <c r="C20" s="14"/>
      <c r="D20" s="14" t="s">
        <v>180</v>
      </c>
      <c r="E20" s="14" t="s">
        <v>31</v>
      </c>
      <c r="F20" s="14">
        <v>82.5</v>
      </c>
      <c r="G20" s="14" t="s">
        <v>244</v>
      </c>
      <c r="H20" s="14" t="s">
        <v>245</v>
      </c>
      <c r="I20" s="14" t="s">
        <v>147</v>
      </c>
      <c r="J20" s="14" t="s">
        <v>246</v>
      </c>
      <c r="K20" s="14" t="s">
        <v>147</v>
      </c>
      <c r="L20" s="16">
        <v>24516</v>
      </c>
      <c r="M20" s="14" t="s">
        <v>19</v>
      </c>
      <c r="N20" s="20">
        <v>79.1</v>
      </c>
      <c r="O20" s="21">
        <v>0.6382</v>
      </c>
      <c r="P20" s="14">
        <v>160</v>
      </c>
      <c r="Q20" s="14">
        <v>170</v>
      </c>
      <c r="R20" s="14">
        <v>177.5</v>
      </c>
      <c r="S20" s="14"/>
      <c r="T20" s="23">
        <v>177.5</v>
      </c>
      <c r="U20" s="21">
        <f t="shared" si="0"/>
        <v>113.2805</v>
      </c>
      <c r="V20" s="14"/>
      <c r="W20" s="14" t="s">
        <v>277</v>
      </c>
      <c r="X20" s="14">
        <v>3</v>
      </c>
    </row>
    <row r="21" spans="1:24" ht="12.75">
      <c r="A21" s="14">
        <v>12</v>
      </c>
      <c r="B21" s="14">
        <v>1</v>
      </c>
      <c r="C21" s="14"/>
      <c r="D21" s="14" t="s">
        <v>180</v>
      </c>
      <c r="E21" s="14" t="s">
        <v>31</v>
      </c>
      <c r="F21" s="14">
        <v>90</v>
      </c>
      <c r="G21" s="14" t="s">
        <v>549</v>
      </c>
      <c r="H21" s="14" t="s">
        <v>80</v>
      </c>
      <c r="I21" s="14" t="s">
        <v>68</v>
      </c>
      <c r="J21" s="14" t="s">
        <v>68</v>
      </c>
      <c r="K21" s="14" t="s">
        <v>20</v>
      </c>
      <c r="L21" s="16">
        <v>34630</v>
      </c>
      <c r="M21" s="14" t="s">
        <v>30</v>
      </c>
      <c r="N21" s="20">
        <v>83.7</v>
      </c>
      <c r="O21" s="21">
        <v>0.6132</v>
      </c>
      <c r="P21" s="14">
        <v>155</v>
      </c>
      <c r="Q21" s="14">
        <v>160</v>
      </c>
      <c r="R21" s="31">
        <v>170</v>
      </c>
      <c r="S21" s="14"/>
      <c r="T21" s="23">
        <v>160</v>
      </c>
      <c r="U21" s="21">
        <f t="shared" si="0"/>
        <v>98.112</v>
      </c>
      <c r="V21" s="14"/>
      <c r="W21" s="14"/>
      <c r="X21" s="14">
        <v>12</v>
      </c>
    </row>
    <row r="22" spans="1:24" ht="12.75">
      <c r="A22" s="14">
        <v>12</v>
      </c>
      <c r="B22" s="14">
        <v>1</v>
      </c>
      <c r="C22" s="14"/>
      <c r="D22" s="14" t="s">
        <v>180</v>
      </c>
      <c r="E22" s="14" t="s">
        <v>31</v>
      </c>
      <c r="F22" s="14">
        <v>90</v>
      </c>
      <c r="G22" s="14" t="s">
        <v>546</v>
      </c>
      <c r="H22" s="14" t="s">
        <v>547</v>
      </c>
      <c r="I22" s="14" t="s">
        <v>548</v>
      </c>
      <c r="J22" s="14" t="s">
        <v>548</v>
      </c>
      <c r="K22" s="14" t="s">
        <v>20</v>
      </c>
      <c r="L22" s="16">
        <v>25331</v>
      </c>
      <c r="M22" s="14" t="s">
        <v>27</v>
      </c>
      <c r="N22" s="20">
        <v>83.5</v>
      </c>
      <c r="O22" s="21">
        <v>0.7026</v>
      </c>
      <c r="P22" s="14">
        <v>160</v>
      </c>
      <c r="Q22" s="14">
        <v>165</v>
      </c>
      <c r="R22" s="14">
        <v>170</v>
      </c>
      <c r="S22" s="14"/>
      <c r="T22" s="23">
        <v>170</v>
      </c>
      <c r="U22" s="21">
        <f t="shared" si="0"/>
        <v>119.44200000000001</v>
      </c>
      <c r="V22" s="14"/>
      <c r="W22" s="14"/>
      <c r="X22" s="14">
        <v>12</v>
      </c>
    </row>
    <row r="23" spans="1:24" ht="12.75">
      <c r="A23" s="14">
        <v>12</v>
      </c>
      <c r="B23" s="14">
        <v>1</v>
      </c>
      <c r="C23" s="14"/>
      <c r="D23" s="14" t="s">
        <v>180</v>
      </c>
      <c r="E23" s="14" t="s">
        <v>31</v>
      </c>
      <c r="F23" s="14">
        <v>90</v>
      </c>
      <c r="G23" s="14" t="s">
        <v>542</v>
      </c>
      <c r="H23" s="14" t="s">
        <v>543</v>
      </c>
      <c r="I23" s="14" t="s">
        <v>544</v>
      </c>
      <c r="J23" s="14" t="s">
        <v>545</v>
      </c>
      <c r="K23" s="14" t="s">
        <v>544</v>
      </c>
      <c r="L23" s="16">
        <v>23356</v>
      </c>
      <c r="M23" s="14" t="s">
        <v>36</v>
      </c>
      <c r="N23" s="20">
        <v>87.2</v>
      </c>
      <c r="O23" s="21">
        <v>0.7939</v>
      </c>
      <c r="P23" s="14">
        <v>135</v>
      </c>
      <c r="Q23" s="14">
        <v>145</v>
      </c>
      <c r="R23" s="31">
        <v>160</v>
      </c>
      <c r="S23" s="14"/>
      <c r="T23" s="23">
        <v>145</v>
      </c>
      <c r="U23" s="21">
        <f t="shared" si="0"/>
        <v>115.11550000000001</v>
      </c>
      <c r="V23" s="14"/>
      <c r="W23" s="14"/>
      <c r="X23" s="14">
        <v>12</v>
      </c>
    </row>
    <row r="24" spans="1:24" ht="12.75">
      <c r="A24" s="14">
        <v>12</v>
      </c>
      <c r="B24" s="14">
        <v>1</v>
      </c>
      <c r="C24" s="14"/>
      <c r="D24" s="14" t="s">
        <v>180</v>
      </c>
      <c r="E24" s="14" t="s">
        <v>31</v>
      </c>
      <c r="F24" s="14">
        <v>90</v>
      </c>
      <c r="G24" s="14" t="s">
        <v>248</v>
      </c>
      <c r="H24" s="14" t="s">
        <v>249</v>
      </c>
      <c r="I24" s="14" t="s">
        <v>147</v>
      </c>
      <c r="J24" s="14" t="s">
        <v>250</v>
      </c>
      <c r="K24" s="14" t="s">
        <v>147</v>
      </c>
      <c r="L24" s="16">
        <v>22475</v>
      </c>
      <c r="M24" s="24" t="s">
        <v>44</v>
      </c>
      <c r="N24" s="20">
        <v>86</v>
      </c>
      <c r="O24" s="27">
        <v>0.8611</v>
      </c>
      <c r="P24" s="14">
        <v>167.5</v>
      </c>
      <c r="Q24" s="14">
        <v>175</v>
      </c>
      <c r="R24" s="31">
        <v>180</v>
      </c>
      <c r="S24" s="14"/>
      <c r="T24" s="23">
        <v>175</v>
      </c>
      <c r="U24" s="21">
        <f t="shared" si="0"/>
        <v>150.6925</v>
      </c>
      <c r="V24" s="14" t="s">
        <v>176</v>
      </c>
      <c r="W24" s="14" t="s">
        <v>277</v>
      </c>
      <c r="X24" s="14">
        <v>27</v>
      </c>
    </row>
    <row r="25" spans="1:24" ht="12.75">
      <c r="A25" s="14">
        <v>12</v>
      </c>
      <c r="B25" s="14">
        <v>1</v>
      </c>
      <c r="C25" s="14"/>
      <c r="D25" s="14" t="s">
        <v>180</v>
      </c>
      <c r="E25" s="14" t="s">
        <v>31</v>
      </c>
      <c r="F25" s="14">
        <v>90</v>
      </c>
      <c r="G25" s="14" t="s">
        <v>435</v>
      </c>
      <c r="H25" s="14" t="s">
        <v>436</v>
      </c>
      <c r="I25" s="14" t="s">
        <v>437</v>
      </c>
      <c r="J25" s="14" t="s">
        <v>437</v>
      </c>
      <c r="K25" s="14" t="s">
        <v>20</v>
      </c>
      <c r="L25" s="16">
        <v>19844</v>
      </c>
      <c r="M25" s="14" t="s">
        <v>37</v>
      </c>
      <c r="N25" s="20">
        <v>88.65</v>
      </c>
      <c r="O25" s="21">
        <v>1.1013</v>
      </c>
      <c r="P25" s="14">
        <v>110</v>
      </c>
      <c r="Q25" s="14">
        <v>120</v>
      </c>
      <c r="R25" s="14">
        <v>125</v>
      </c>
      <c r="S25" s="14"/>
      <c r="T25" s="23">
        <v>125</v>
      </c>
      <c r="U25" s="21">
        <f t="shared" si="0"/>
        <v>137.6625</v>
      </c>
      <c r="V25" s="14"/>
      <c r="W25" s="14"/>
      <c r="X25" s="14">
        <v>12</v>
      </c>
    </row>
    <row r="26" spans="1:24" ht="12" customHeight="1">
      <c r="A26" s="14">
        <v>12</v>
      </c>
      <c r="B26" s="14">
        <v>1</v>
      </c>
      <c r="C26" s="14"/>
      <c r="D26" s="14" t="s">
        <v>180</v>
      </c>
      <c r="E26" s="14" t="s">
        <v>31</v>
      </c>
      <c r="F26" s="14">
        <v>90</v>
      </c>
      <c r="G26" s="14" t="s">
        <v>553</v>
      </c>
      <c r="H26" s="14" t="s">
        <v>383</v>
      </c>
      <c r="I26" s="14" t="s">
        <v>384</v>
      </c>
      <c r="J26" s="14" t="s">
        <v>384</v>
      </c>
      <c r="K26" s="14" t="s">
        <v>20</v>
      </c>
      <c r="L26" s="16">
        <v>32321</v>
      </c>
      <c r="M26" s="14" t="s">
        <v>19</v>
      </c>
      <c r="N26" s="20">
        <v>88.4</v>
      </c>
      <c r="O26" s="21">
        <v>0.5918</v>
      </c>
      <c r="P26" s="14">
        <v>210</v>
      </c>
      <c r="Q26" s="14">
        <v>215</v>
      </c>
      <c r="R26" s="14">
        <v>217.5</v>
      </c>
      <c r="S26" s="14"/>
      <c r="T26" s="23">
        <v>217.5</v>
      </c>
      <c r="U26" s="21">
        <f t="shared" si="0"/>
        <v>128.7165</v>
      </c>
      <c r="V26" s="14" t="s">
        <v>172</v>
      </c>
      <c r="W26" s="14"/>
      <c r="X26" s="14">
        <v>48</v>
      </c>
    </row>
    <row r="27" spans="1:24" ht="12.75">
      <c r="A27" s="14">
        <v>5</v>
      </c>
      <c r="B27" s="14">
        <v>2</v>
      </c>
      <c r="C27" s="14"/>
      <c r="D27" s="14" t="s">
        <v>180</v>
      </c>
      <c r="E27" s="14" t="s">
        <v>31</v>
      </c>
      <c r="F27" s="14">
        <v>90</v>
      </c>
      <c r="G27" s="14" t="s">
        <v>551</v>
      </c>
      <c r="H27" s="14" t="s">
        <v>552</v>
      </c>
      <c r="I27" s="14" t="s">
        <v>97</v>
      </c>
      <c r="J27" s="14" t="s">
        <v>97</v>
      </c>
      <c r="K27" s="14" t="s">
        <v>20</v>
      </c>
      <c r="L27" s="16">
        <v>34152</v>
      </c>
      <c r="M27" s="14" t="s">
        <v>19</v>
      </c>
      <c r="N27" s="20">
        <v>84.5</v>
      </c>
      <c r="O27" s="21">
        <v>0.6093</v>
      </c>
      <c r="P27" s="14">
        <v>200</v>
      </c>
      <c r="Q27" s="14">
        <v>210</v>
      </c>
      <c r="R27" s="31">
        <v>215</v>
      </c>
      <c r="S27" s="14"/>
      <c r="T27" s="23">
        <v>210</v>
      </c>
      <c r="U27" s="21">
        <f t="shared" si="0"/>
        <v>127.95299999999999</v>
      </c>
      <c r="V27" s="14" t="s">
        <v>173</v>
      </c>
      <c r="W27" s="14" t="s">
        <v>565</v>
      </c>
      <c r="X27" s="14">
        <v>20</v>
      </c>
    </row>
    <row r="28" spans="1:24" ht="12.75">
      <c r="A28" s="14">
        <v>3</v>
      </c>
      <c r="B28" s="14">
        <v>3</v>
      </c>
      <c r="C28" s="14"/>
      <c r="D28" s="14" t="s">
        <v>180</v>
      </c>
      <c r="E28" s="14" t="s">
        <v>31</v>
      </c>
      <c r="F28" s="14">
        <v>90</v>
      </c>
      <c r="G28" s="14" t="s">
        <v>550</v>
      </c>
      <c r="H28" s="14" t="s">
        <v>81</v>
      </c>
      <c r="I28" s="14" t="s">
        <v>75</v>
      </c>
      <c r="J28" s="14" t="s">
        <v>75</v>
      </c>
      <c r="K28" s="14" t="s">
        <v>20</v>
      </c>
      <c r="L28" s="16">
        <v>30113</v>
      </c>
      <c r="M28" s="14" t="s">
        <v>19</v>
      </c>
      <c r="N28" s="20">
        <v>87.95</v>
      </c>
      <c r="O28" s="21">
        <v>0.5935</v>
      </c>
      <c r="P28" s="14">
        <v>180</v>
      </c>
      <c r="Q28" s="14">
        <v>190</v>
      </c>
      <c r="R28" s="31">
        <v>200</v>
      </c>
      <c r="S28" s="14"/>
      <c r="T28" s="23">
        <v>190</v>
      </c>
      <c r="U28" s="21">
        <f t="shared" si="0"/>
        <v>112.765</v>
      </c>
      <c r="V28" s="14"/>
      <c r="W28" s="14"/>
      <c r="X28" s="14">
        <v>3</v>
      </c>
    </row>
    <row r="29" spans="1:24" ht="12.75">
      <c r="A29" s="14">
        <v>2</v>
      </c>
      <c r="B29" s="14">
        <v>4</v>
      </c>
      <c r="C29" s="14"/>
      <c r="D29" s="14" t="s">
        <v>180</v>
      </c>
      <c r="E29" s="14" t="s">
        <v>31</v>
      </c>
      <c r="F29" s="14">
        <v>90</v>
      </c>
      <c r="G29" s="14" t="s">
        <v>546</v>
      </c>
      <c r="H29" s="14" t="s">
        <v>547</v>
      </c>
      <c r="I29" s="14" t="s">
        <v>548</v>
      </c>
      <c r="J29" s="14" t="s">
        <v>548</v>
      </c>
      <c r="K29" s="14" t="s">
        <v>20</v>
      </c>
      <c r="L29" s="16">
        <v>25331</v>
      </c>
      <c r="M29" s="14" t="s">
        <v>19</v>
      </c>
      <c r="N29" s="20">
        <v>83.5</v>
      </c>
      <c r="O29" s="21">
        <v>0.6142</v>
      </c>
      <c r="P29" s="14">
        <v>160</v>
      </c>
      <c r="Q29" s="14">
        <v>165</v>
      </c>
      <c r="R29" s="14">
        <v>170</v>
      </c>
      <c r="S29" s="14"/>
      <c r="T29" s="23">
        <v>170</v>
      </c>
      <c r="U29" s="21">
        <f t="shared" si="0"/>
        <v>104.414</v>
      </c>
      <c r="V29" s="14"/>
      <c r="W29" s="14"/>
      <c r="X29" s="14">
        <v>2</v>
      </c>
    </row>
    <row r="30" spans="1:24" ht="12.75">
      <c r="A30" s="14">
        <v>12</v>
      </c>
      <c r="B30" s="14">
        <v>1</v>
      </c>
      <c r="C30" s="14"/>
      <c r="D30" s="14" t="s">
        <v>180</v>
      </c>
      <c r="E30" s="14" t="s">
        <v>31</v>
      </c>
      <c r="F30" s="14">
        <v>100</v>
      </c>
      <c r="G30" s="14" t="s">
        <v>562</v>
      </c>
      <c r="H30" s="14" t="s">
        <v>106</v>
      </c>
      <c r="I30" s="14" t="s">
        <v>45</v>
      </c>
      <c r="J30" s="14" t="s">
        <v>45</v>
      </c>
      <c r="K30" s="14" t="s">
        <v>20</v>
      </c>
      <c r="L30" s="16">
        <v>35325</v>
      </c>
      <c r="M30" s="14" t="s">
        <v>30</v>
      </c>
      <c r="N30" s="20">
        <v>98.2</v>
      </c>
      <c r="O30" s="21">
        <v>0.5698</v>
      </c>
      <c r="P30" s="14">
        <v>185</v>
      </c>
      <c r="Q30" s="14">
        <v>195</v>
      </c>
      <c r="R30" s="14">
        <v>200</v>
      </c>
      <c r="S30" s="14"/>
      <c r="T30" s="23">
        <v>200</v>
      </c>
      <c r="U30" s="21">
        <f t="shared" si="0"/>
        <v>113.96</v>
      </c>
      <c r="V30" s="14"/>
      <c r="W30" s="14" t="s">
        <v>568</v>
      </c>
      <c r="X30" s="14">
        <v>12</v>
      </c>
    </row>
    <row r="31" spans="1:24" ht="12.75">
      <c r="A31" s="14">
        <v>5</v>
      </c>
      <c r="B31" s="14">
        <v>2</v>
      </c>
      <c r="C31" s="14"/>
      <c r="D31" s="14" t="s">
        <v>180</v>
      </c>
      <c r="E31" s="14" t="s">
        <v>31</v>
      </c>
      <c r="F31" s="14">
        <v>100</v>
      </c>
      <c r="G31" s="14" t="s">
        <v>559</v>
      </c>
      <c r="H31" s="14" t="s">
        <v>63</v>
      </c>
      <c r="I31" s="14" t="s">
        <v>63</v>
      </c>
      <c r="J31" s="14" t="s">
        <v>56</v>
      </c>
      <c r="K31" s="14" t="s">
        <v>20</v>
      </c>
      <c r="L31" s="25">
        <v>35158</v>
      </c>
      <c r="M31" s="26" t="s">
        <v>30</v>
      </c>
      <c r="N31" s="20">
        <v>97.6</v>
      </c>
      <c r="O31" s="27">
        <v>0.5658</v>
      </c>
      <c r="P31" s="14">
        <v>160</v>
      </c>
      <c r="Q31" s="14">
        <v>170</v>
      </c>
      <c r="R31" s="31">
        <v>175</v>
      </c>
      <c r="S31" s="14"/>
      <c r="T31" s="23">
        <v>170</v>
      </c>
      <c r="U31" s="21">
        <f t="shared" si="0"/>
        <v>96.18599999999999</v>
      </c>
      <c r="V31" s="14"/>
      <c r="W31" s="14"/>
      <c r="X31" s="14">
        <v>5</v>
      </c>
    </row>
    <row r="32" spans="1:24" ht="12.75">
      <c r="A32" s="14">
        <v>12</v>
      </c>
      <c r="B32" s="14">
        <v>1</v>
      </c>
      <c r="C32" s="14"/>
      <c r="D32" s="14" t="s">
        <v>180</v>
      </c>
      <c r="E32" s="14" t="s">
        <v>31</v>
      </c>
      <c r="F32" s="14">
        <v>100</v>
      </c>
      <c r="G32" s="14" t="s">
        <v>560</v>
      </c>
      <c r="H32" s="14" t="s">
        <v>106</v>
      </c>
      <c r="I32" s="14" t="s">
        <v>45</v>
      </c>
      <c r="J32" s="14" t="s">
        <v>45</v>
      </c>
      <c r="K32" s="14" t="s">
        <v>20</v>
      </c>
      <c r="L32" s="25">
        <v>27858</v>
      </c>
      <c r="M32" s="26" t="s">
        <v>34</v>
      </c>
      <c r="N32" s="20">
        <v>91.75</v>
      </c>
      <c r="O32" s="27">
        <v>0.5838</v>
      </c>
      <c r="P32" s="14">
        <v>160</v>
      </c>
      <c r="Q32" s="14">
        <v>167.5</v>
      </c>
      <c r="R32" s="31">
        <v>172.5</v>
      </c>
      <c r="S32" s="14"/>
      <c r="T32" s="23">
        <v>167.5</v>
      </c>
      <c r="U32" s="21">
        <f t="shared" si="0"/>
        <v>97.7865</v>
      </c>
      <c r="V32" s="14"/>
      <c r="W32" s="14" t="s">
        <v>568</v>
      </c>
      <c r="X32" s="14">
        <v>12</v>
      </c>
    </row>
    <row r="33" spans="1:24" ht="12.75">
      <c r="A33" s="14">
        <v>12</v>
      </c>
      <c r="B33" s="14">
        <v>1</v>
      </c>
      <c r="C33" s="14"/>
      <c r="D33" s="14" t="s">
        <v>180</v>
      </c>
      <c r="E33" s="14" t="s">
        <v>31</v>
      </c>
      <c r="F33" s="14">
        <v>100</v>
      </c>
      <c r="G33" s="14" t="s">
        <v>561</v>
      </c>
      <c r="H33" s="14" t="s">
        <v>33</v>
      </c>
      <c r="I33" s="14" t="s">
        <v>22</v>
      </c>
      <c r="J33" s="14" t="s">
        <v>22</v>
      </c>
      <c r="K33" s="14" t="s">
        <v>20</v>
      </c>
      <c r="L33" s="16">
        <v>25518</v>
      </c>
      <c r="M33" s="14" t="s">
        <v>27</v>
      </c>
      <c r="N33" s="20">
        <v>100</v>
      </c>
      <c r="O33" s="21">
        <v>0.6338</v>
      </c>
      <c r="P33" s="31">
        <v>175</v>
      </c>
      <c r="Q33" s="14">
        <v>175</v>
      </c>
      <c r="R33" s="14">
        <v>180</v>
      </c>
      <c r="S33" s="14"/>
      <c r="T33" s="23">
        <v>180</v>
      </c>
      <c r="U33" s="21">
        <f t="shared" si="0"/>
        <v>114.084</v>
      </c>
      <c r="V33" s="14"/>
      <c r="W33" s="14" t="s">
        <v>569</v>
      </c>
      <c r="X33" s="14">
        <v>12</v>
      </c>
    </row>
    <row r="34" spans="1:24" ht="12.75">
      <c r="A34" s="14">
        <v>12</v>
      </c>
      <c r="B34" s="14">
        <v>1</v>
      </c>
      <c r="C34" s="14"/>
      <c r="D34" s="14" t="s">
        <v>180</v>
      </c>
      <c r="E34" s="14" t="s">
        <v>31</v>
      </c>
      <c r="F34" s="14">
        <v>100</v>
      </c>
      <c r="G34" s="14" t="s">
        <v>557</v>
      </c>
      <c r="H34" s="14" t="s">
        <v>558</v>
      </c>
      <c r="I34" s="14" t="s">
        <v>292</v>
      </c>
      <c r="J34" s="14" t="s">
        <v>292</v>
      </c>
      <c r="K34" s="14" t="s">
        <v>20</v>
      </c>
      <c r="L34" s="25">
        <v>21729</v>
      </c>
      <c r="M34" s="26" t="s">
        <v>44</v>
      </c>
      <c r="N34" s="20">
        <v>98.9</v>
      </c>
      <c r="O34" s="27">
        <v>0.8853</v>
      </c>
      <c r="P34" s="14">
        <v>205</v>
      </c>
      <c r="Q34" s="31">
        <v>212.5</v>
      </c>
      <c r="R34" s="31">
        <v>0</v>
      </c>
      <c r="S34" s="14"/>
      <c r="T34" s="23">
        <v>205</v>
      </c>
      <c r="U34" s="21">
        <f t="shared" si="0"/>
        <v>181.4865</v>
      </c>
      <c r="V34" s="14" t="s">
        <v>175</v>
      </c>
      <c r="W34" s="14"/>
      <c r="X34" s="14">
        <v>48</v>
      </c>
    </row>
    <row r="35" spans="1:24" ht="12.75">
      <c r="A35" s="14">
        <v>12</v>
      </c>
      <c r="B35" s="14">
        <v>1</v>
      </c>
      <c r="C35" s="14"/>
      <c r="D35" s="14" t="s">
        <v>180</v>
      </c>
      <c r="E35" s="14" t="s">
        <v>31</v>
      </c>
      <c r="F35" s="14">
        <v>100</v>
      </c>
      <c r="G35" s="14" t="s">
        <v>567</v>
      </c>
      <c r="H35" s="14" t="s">
        <v>554</v>
      </c>
      <c r="I35" s="14" t="s">
        <v>555</v>
      </c>
      <c r="J35" s="14" t="s">
        <v>554</v>
      </c>
      <c r="K35" s="14" t="s">
        <v>555</v>
      </c>
      <c r="L35" s="25">
        <v>17733</v>
      </c>
      <c r="M35" s="26" t="s">
        <v>46</v>
      </c>
      <c r="N35" s="20">
        <v>96.1</v>
      </c>
      <c r="O35" s="27">
        <v>1.1561</v>
      </c>
      <c r="P35" s="14">
        <v>120</v>
      </c>
      <c r="Q35" s="14">
        <v>127.5</v>
      </c>
      <c r="R35" s="14">
        <v>130</v>
      </c>
      <c r="S35" s="14"/>
      <c r="T35" s="23">
        <v>130</v>
      </c>
      <c r="U35" s="21">
        <f t="shared" si="0"/>
        <v>150.29299999999998</v>
      </c>
      <c r="V35" s="14" t="s">
        <v>177</v>
      </c>
      <c r="W35" s="14" t="s">
        <v>570</v>
      </c>
      <c r="X35" s="14">
        <v>21</v>
      </c>
    </row>
    <row r="36" spans="1:24" ht="12.75">
      <c r="A36" s="14">
        <v>12</v>
      </c>
      <c r="B36" s="14">
        <v>1</v>
      </c>
      <c r="C36" s="14"/>
      <c r="D36" s="14" t="s">
        <v>180</v>
      </c>
      <c r="E36" s="14" t="s">
        <v>31</v>
      </c>
      <c r="F36" s="14">
        <v>100</v>
      </c>
      <c r="G36" s="14" t="s">
        <v>255</v>
      </c>
      <c r="H36" s="14" t="s">
        <v>256</v>
      </c>
      <c r="I36" s="14" t="s">
        <v>233</v>
      </c>
      <c r="J36" s="14" t="s">
        <v>233</v>
      </c>
      <c r="K36" s="14" t="s">
        <v>20</v>
      </c>
      <c r="L36" s="16">
        <v>30388</v>
      </c>
      <c r="M36" s="14" t="s">
        <v>19</v>
      </c>
      <c r="N36" s="20">
        <v>100</v>
      </c>
      <c r="O36" s="21">
        <v>0.554</v>
      </c>
      <c r="P36" s="14">
        <v>185</v>
      </c>
      <c r="Q36" s="14">
        <v>195</v>
      </c>
      <c r="R36" s="31">
        <v>202.5</v>
      </c>
      <c r="S36" s="14"/>
      <c r="T36" s="23">
        <f>Q36</f>
        <v>195</v>
      </c>
      <c r="U36" s="21">
        <f t="shared" si="0"/>
        <v>108.03000000000002</v>
      </c>
      <c r="V36" s="14"/>
      <c r="W36" s="14"/>
      <c r="X36" s="14">
        <v>12</v>
      </c>
    </row>
    <row r="37" spans="1:24" ht="12.75">
      <c r="A37" s="14">
        <v>5</v>
      </c>
      <c r="B37" s="14">
        <v>2</v>
      </c>
      <c r="C37" s="14"/>
      <c r="D37" s="14" t="s">
        <v>180</v>
      </c>
      <c r="E37" s="14" t="s">
        <v>31</v>
      </c>
      <c r="F37" s="14">
        <v>100</v>
      </c>
      <c r="G37" s="14" t="s">
        <v>556</v>
      </c>
      <c r="H37" s="14" t="s">
        <v>55</v>
      </c>
      <c r="I37" s="14" t="s">
        <v>55</v>
      </c>
      <c r="J37" s="14" t="s">
        <v>56</v>
      </c>
      <c r="K37" s="14" t="s">
        <v>20</v>
      </c>
      <c r="L37" s="16">
        <v>31961</v>
      </c>
      <c r="M37" s="14" t="s">
        <v>19</v>
      </c>
      <c r="N37" s="20">
        <v>99.3</v>
      </c>
      <c r="O37" s="21">
        <v>0.5558</v>
      </c>
      <c r="P37" s="14">
        <v>180</v>
      </c>
      <c r="Q37" s="31">
        <v>192.5</v>
      </c>
      <c r="R37" s="31">
        <v>192.5</v>
      </c>
      <c r="S37" s="14"/>
      <c r="T37" s="23">
        <v>180</v>
      </c>
      <c r="U37" s="21">
        <f t="shared" si="0"/>
        <v>100.044</v>
      </c>
      <c r="V37" s="14"/>
      <c r="W37" s="14"/>
      <c r="X37" s="14">
        <v>5</v>
      </c>
    </row>
    <row r="38" spans="1:24" ht="12.75">
      <c r="A38" s="14">
        <v>12</v>
      </c>
      <c r="B38" s="14">
        <v>1</v>
      </c>
      <c r="C38" s="14"/>
      <c r="D38" s="14" t="s">
        <v>180</v>
      </c>
      <c r="E38" s="14" t="s">
        <v>31</v>
      </c>
      <c r="F38" s="14">
        <v>110</v>
      </c>
      <c r="G38" s="14" t="s">
        <v>584</v>
      </c>
      <c r="H38" s="14" t="s">
        <v>126</v>
      </c>
      <c r="I38" s="14" t="s">
        <v>126</v>
      </c>
      <c r="J38" s="14" t="s">
        <v>52</v>
      </c>
      <c r="K38" s="14" t="s">
        <v>20</v>
      </c>
      <c r="L38" s="16">
        <v>27623</v>
      </c>
      <c r="M38" s="14" t="s">
        <v>34</v>
      </c>
      <c r="N38" s="20">
        <v>106.4</v>
      </c>
      <c r="O38" s="21">
        <v>0.5463</v>
      </c>
      <c r="P38" s="14">
        <v>210</v>
      </c>
      <c r="Q38" s="5">
        <v>220</v>
      </c>
      <c r="R38" s="14">
        <v>222.5</v>
      </c>
      <c r="S38" s="14"/>
      <c r="T38" s="23">
        <f>R38</f>
        <v>222.5</v>
      </c>
      <c r="U38" s="21">
        <f t="shared" si="0"/>
        <v>121.55175</v>
      </c>
      <c r="V38" s="14"/>
      <c r="W38" s="14" t="s">
        <v>395</v>
      </c>
      <c r="X38" s="14">
        <v>12</v>
      </c>
    </row>
    <row r="39" spans="1:24" ht="12.75">
      <c r="A39" s="14">
        <v>12</v>
      </c>
      <c r="B39" s="14">
        <v>1</v>
      </c>
      <c r="C39" s="14"/>
      <c r="D39" s="14" t="s">
        <v>180</v>
      </c>
      <c r="E39" s="14" t="s">
        <v>31</v>
      </c>
      <c r="F39" s="14">
        <v>110</v>
      </c>
      <c r="G39" s="14" t="s">
        <v>585</v>
      </c>
      <c r="H39" s="14" t="s">
        <v>55</v>
      </c>
      <c r="I39" s="14" t="s">
        <v>55</v>
      </c>
      <c r="J39" s="14" t="s">
        <v>56</v>
      </c>
      <c r="K39" s="14" t="s">
        <v>20</v>
      </c>
      <c r="L39" s="16">
        <v>33751</v>
      </c>
      <c r="M39" s="14" t="s">
        <v>19</v>
      </c>
      <c r="N39" s="20">
        <v>103.9</v>
      </c>
      <c r="O39" s="21">
        <v>0.5457</v>
      </c>
      <c r="P39" s="14">
        <v>210</v>
      </c>
      <c r="Q39" s="14">
        <v>220</v>
      </c>
      <c r="R39" s="14">
        <v>230</v>
      </c>
      <c r="S39" s="14"/>
      <c r="T39" s="23">
        <v>230</v>
      </c>
      <c r="U39" s="21">
        <f t="shared" si="0"/>
        <v>125.511</v>
      </c>
      <c r="V39" s="14"/>
      <c r="W39" s="14" t="s">
        <v>589</v>
      </c>
      <c r="X39" s="14">
        <v>12</v>
      </c>
    </row>
    <row r="40" spans="1:24" ht="12.75">
      <c r="A40" s="14">
        <v>5</v>
      </c>
      <c r="B40" s="14">
        <v>2</v>
      </c>
      <c r="C40" s="14"/>
      <c r="D40" s="14" t="s">
        <v>180</v>
      </c>
      <c r="E40" s="14" t="s">
        <v>31</v>
      </c>
      <c r="F40" s="14">
        <v>110</v>
      </c>
      <c r="G40" s="14" t="s">
        <v>584</v>
      </c>
      <c r="H40" s="14" t="s">
        <v>126</v>
      </c>
      <c r="I40" s="14" t="s">
        <v>126</v>
      </c>
      <c r="J40" s="14" t="s">
        <v>52</v>
      </c>
      <c r="K40" s="14" t="s">
        <v>20</v>
      </c>
      <c r="L40" s="16">
        <v>27623</v>
      </c>
      <c r="M40" s="14" t="s">
        <v>19</v>
      </c>
      <c r="N40" s="20">
        <v>106.4</v>
      </c>
      <c r="O40" s="21">
        <v>0.5414</v>
      </c>
      <c r="P40" s="14">
        <v>210</v>
      </c>
      <c r="Q40" s="14">
        <v>220</v>
      </c>
      <c r="R40" s="14">
        <v>222.5</v>
      </c>
      <c r="S40" s="14"/>
      <c r="T40" s="23">
        <f>R40</f>
        <v>222.5</v>
      </c>
      <c r="U40" s="21">
        <f t="shared" si="0"/>
        <v>120.4615</v>
      </c>
      <c r="V40" s="14"/>
      <c r="W40" s="14" t="s">
        <v>395</v>
      </c>
      <c r="X40" s="14">
        <v>5</v>
      </c>
    </row>
    <row r="41" spans="1:24" ht="12.75">
      <c r="A41" s="14">
        <v>3</v>
      </c>
      <c r="B41" s="14">
        <v>3</v>
      </c>
      <c r="C41" s="14"/>
      <c r="D41" s="14" t="s">
        <v>180</v>
      </c>
      <c r="E41" s="14" t="s">
        <v>31</v>
      </c>
      <c r="F41" s="14">
        <v>110</v>
      </c>
      <c r="G41" s="14" t="s">
        <v>581</v>
      </c>
      <c r="H41" s="14" t="s">
        <v>582</v>
      </c>
      <c r="I41" s="14" t="s">
        <v>371</v>
      </c>
      <c r="J41" s="14" t="s">
        <v>371</v>
      </c>
      <c r="K41" s="14" t="s">
        <v>20</v>
      </c>
      <c r="L41" s="16">
        <v>29416</v>
      </c>
      <c r="M41" s="14" t="s">
        <v>19</v>
      </c>
      <c r="N41" s="20">
        <v>109.15</v>
      </c>
      <c r="O41" s="21">
        <v>0.5375</v>
      </c>
      <c r="P41" s="14">
        <v>200</v>
      </c>
      <c r="Q41" s="14">
        <v>207.5</v>
      </c>
      <c r="R41" s="31">
        <v>212.5</v>
      </c>
      <c r="S41" s="14"/>
      <c r="T41" s="23">
        <v>207.5</v>
      </c>
      <c r="U41" s="21">
        <f t="shared" si="0"/>
        <v>111.53125</v>
      </c>
      <c r="V41" s="14"/>
      <c r="W41" s="14"/>
      <c r="X41" s="14">
        <v>3</v>
      </c>
    </row>
    <row r="42" spans="1:24" ht="12.75">
      <c r="A42" s="14">
        <v>2</v>
      </c>
      <c r="B42" s="14">
        <v>4</v>
      </c>
      <c r="C42" s="14"/>
      <c r="D42" s="14" t="s">
        <v>180</v>
      </c>
      <c r="E42" s="14" t="s">
        <v>31</v>
      </c>
      <c r="F42" s="14">
        <v>110</v>
      </c>
      <c r="G42" s="14" t="s">
        <v>580</v>
      </c>
      <c r="H42" s="14" t="s">
        <v>131</v>
      </c>
      <c r="I42" s="14" t="s">
        <v>131</v>
      </c>
      <c r="J42" s="14" t="s">
        <v>56</v>
      </c>
      <c r="K42" s="14" t="s">
        <v>20</v>
      </c>
      <c r="L42" s="16">
        <v>32308</v>
      </c>
      <c r="M42" s="14" t="s">
        <v>19</v>
      </c>
      <c r="N42" s="20">
        <v>108.1</v>
      </c>
      <c r="O42" s="21">
        <v>0.5389</v>
      </c>
      <c r="P42" s="14">
        <v>185</v>
      </c>
      <c r="Q42" s="14">
        <v>195</v>
      </c>
      <c r="R42" s="14">
        <v>200</v>
      </c>
      <c r="S42" s="14"/>
      <c r="T42" s="23">
        <f>R42</f>
        <v>200</v>
      </c>
      <c r="U42" s="21">
        <f t="shared" si="0"/>
        <v>107.78000000000002</v>
      </c>
      <c r="V42" s="14"/>
      <c r="W42" s="14"/>
      <c r="X42" s="14">
        <v>2</v>
      </c>
    </row>
    <row r="43" spans="1:24" ht="12.75">
      <c r="A43" s="14">
        <v>1</v>
      </c>
      <c r="B43" s="14">
        <v>5</v>
      </c>
      <c r="C43" s="14"/>
      <c r="D43" s="14" t="s">
        <v>180</v>
      </c>
      <c r="E43" s="14" t="s">
        <v>31</v>
      </c>
      <c r="F43" s="14">
        <v>110</v>
      </c>
      <c r="G43" s="14" t="s">
        <v>579</v>
      </c>
      <c r="H43" s="14" t="s">
        <v>155</v>
      </c>
      <c r="I43" s="14" t="s">
        <v>155</v>
      </c>
      <c r="J43" s="14" t="s">
        <v>155</v>
      </c>
      <c r="K43" s="14" t="s">
        <v>20</v>
      </c>
      <c r="L43" s="16">
        <v>31074</v>
      </c>
      <c r="M43" s="14" t="s">
        <v>19</v>
      </c>
      <c r="N43" s="20">
        <v>103.15</v>
      </c>
      <c r="O43" s="21">
        <v>0.5471</v>
      </c>
      <c r="P43" s="31">
        <v>170</v>
      </c>
      <c r="Q43" s="14">
        <v>170</v>
      </c>
      <c r="R43" s="14">
        <v>185</v>
      </c>
      <c r="S43" s="14"/>
      <c r="T43" s="23">
        <f>R43</f>
        <v>185</v>
      </c>
      <c r="U43" s="21">
        <f t="shared" si="0"/>
        <v>101.21350000000001</v>
      </c>
      <c r="V43" s="14"/>
      <c r="W43" s="14" t="s">
        <v>214</v>
      </c>
      <c r="X43" s="14">
        <v>1</v>
      </c>
    </row>
    <row r="44" spans="1:24" ht="12.75">
      <c r="A44" s="14">
        <v>0</v>
      </c>
      <c r="B44" s="14">
        <v>6</v>
      </c>
      <c r="C44" s="14"/>
      <c r="D44" s="14" t="s">
        <v>180</v>
      </c>
      <c r="E44" s="14" t="s">
        <v>31</v>
      </c>
      <c r="F44" s="14">
        <v>110</v>
      </c>
      <c r="G44" s="14" t="s">
        <v>578</v>
      </c>
      <c r="H44" s="14" t="s">
        <v>80</v>
      </c>
      <c r="I44" s="14" t="s">
        <v>68</v>
      </c>
      <c r="J44" s="14" t="s">
        <v>68</v>
      </c>
      <c r="K44" s="14" t="s">
        <v>20</v>
      </c>
      <c r="L44" s="16">
        <v>31065</v>
      </c>
      <c r="M44" s="14" t="s">
        <v>19</v>
      </c>
      <c r="N44" s="20">
        <v>104.9</v>
      </c>
      <c r="O44" s="21">
        <v>0.5439</v>
      </c>
      <c r="P44" s="14">
        <v>170</v>
      </c>
      <c r="Q44" s="31">
        <v>175</v>
      </c>
      <c r="R44" s="31">
        <v>175</v>
      </c>
      <c r="S44" s="14"/>
      <c r="T44" s="23">
        <v>170</v>
      </c>
      <c r="U44" s="21">
        <f t="shared" si="0"/>
        <v>92.46300000000001</v>
      </c>
      <c r="V44" s="14"/>
      <c r="W44" s="14"/>
      <c r="X44" s="14">
        <v>0</v>
      </c>
    </row>
    <row r="45" spans="1:24" ht="12.75">
      <c r="A45" s="14">
        <v>12</v>
      </c>
      <c r="B45" s="14">
        <v>1</v>
      </c>
      <c r="C45" s="14"/>
      <c r="D45" s="14" t="s">
        <v>180</v>
      </c>
      <c r="E45" s="14" t="s">
        <v>31</v>
      </c>
      <c r="F45" s="14">
        <v>125</v>
      </c>
      <c r="G45" s="14" t="s">
        <v>583</v>
      </c>
      <c r="H45" s="14" t="s">
        <v>150</v>
      </c>
      <c r="I45" s="14" t="s">
        <v>151</v>
      </c>
      <c r="J45" s="14" t="s">
        <v>150</v>
      </c>
      <c r="K45" s="14" t="s">
        <v>151</v>
      </c>
      <c r="L45" s="16">
        <v>29791</v>
      </c>
      <c r="M45" s="14" t="s">
        <v>19</v>
      </c>
      <c r="N45" s="20">
        <v>112.3</v>
      </c>
      <c r="O45" s="21">
        <v>0.5339</v>
      </c>
      <c r="P45" s="14">
        <v>190</v>
      </c>
      <c r="Q45" s="14">
        <v>205</v>
      </c>
      <c r="R45" s="31">
        <v>215</v>
      </c>
      <c r="S45" s="14"/>
      <c r="T45" s="23">
        <v>205</v>
      </c>
      <c r="U45" s="21">
        <f t="shared" si="0"/>
        <v>109.44950000000001</v>
      </c>
      <c r="V45" s="14"/>
      <c r="W45" s="14" t="s">
        <v>590</v>
      </c>
      <c r="X45" s="14">
        <v>0</v>
      </c>
    </row>
    <row r="46" spans="1:24" ht="12.75">
      <c r="A46" s="14">
        <v>12</v>
      </c>
      <c r="B46" s="14">
        <v>1</v>
      </c>
      <c r="C46" s="14"/>
      <c r="D46" s="14" t="s">
        <v>180</v>
      </c>
      <c r="E46" s="14" t="s">
        <v>31</v>
      </c>
      <c r="F46" s="14">
        <v>140</v>
      </c>
      <c r="G46" s="14" t="s">
        <v>571</v>
      </c>
      <c r="H46" s="14" t="s">
        <v>572</v>
      </c>
      <c r="I46" s="14" t="s">
        <v>371</v>
      </c>
      <c r="J46" s="14" t="s">
        <v>371</v>
      </c>
      <c r="K46" s="14" t="s">
        <v>20</v>
      </c>
      <c r="L46" s="16">
        <v>26986</v>
      </c>
      <c r="M46" s="14" t="s">
        <v>34</v>
      </c>
      <c r="N46" s="20">
        <v>138</v>
      </c>
      <c r="O46" s="21">
        <v>0.5214</v>
      </c>
      <c r="P46" s="14">
        <v>230</v>
      </c>
      <c r="Q46" s="14">
        <v>242.5</v>
      </c>
      <c r="R46" s="31">
        <v>0</v>
      </c>
      <c r="S46" s="14"/>
      <c r="T46" s="23">
        <v>242.5</v>
      </c>
      <c r="U46" s="21">
        <f t="shared" si="0"/>
        <v>126.4395</v>
      </c>
      <c r="V46" s="14"/>
      <c r="W46" s="14"/>
      <c r="X46" s="14">
        <v>12</v>
      </c>
    </row>
    <row r="47" spans="1:24" ht="12.75">
      <c r="A47" s="14">
        <v>12</v>
      </c>
      <c r="B47" s="14">
        <v>1</v>
      </c>
      <c r="C47" s="14"/>
      <c r="D47" s="14" t="s">
        <v>180</v>
      </c>
      <c r="E47" s="14" t="s">
        <v>31</v>
      </c>
      <c r="F47" s="14">
        <v>140</v>
      </c>
      <c r="G47" s="14" t="s">
        <v>571</v>
      </c>
      <c r="H47" s="14" t="s">
        <v>572</v>
      </c>
      <c r="I47" s="14" t="s">
        <v>371</v>
      </c>
      <c r="J47" s="14" t="s">
        <v>371</v>
      </c>
      <c r="K47" s="14" t="s">
        <v>20</v>
      </c>
      <c r="L47" s="16">
        <v>26986</v>
      </c>
      <c r="M47" s="14" t="s">
        <v>19</v>
      </c>
      <c r="N47" s="20">
        <v>138</v>
      </c>
      <c r="O47" s="21">
        <v>0.5057</v>
      </c>
      <c r="P47" s="14">
        <v>230</v>
      </c>
      <c r="Q47" s="14">
        <v>242.5</v>
      </c>
      <c r="R47" s="31">
        <v>0</v>
      </c>
      <c r="S47" s="14"/>
      <c r="T47" s="23">
        <v>242.5</v>
      </c>
      <c r="U47" s="21">
        <f t="shared" si="0"/>
        <v>122.63225000000001</v>
      </c>
      <c r="V47" s="14"/>
      <c r="W47" s="14"/>
      <c r="X47" s="14">
        <v>12</v>
      </c>
    </row>
    <row r="48" spans="1:24" ht="12.75">
      <c r="A48" s="14">
        <v>5</v>
      </c>
      <c r="B48" s="14">
        <v>2</v>
      </c>
      <c r="C48" s="14"/>
      <c r="D48" s="14" t="s">
        <v>180</v>
      </c>
      <c r="E48" s="14" t="s">
        <v>31</v>
      </c>
      <c r="F48" s="14">
        <v>140</v>
      </c>
      <c r="G48" s="14" t="s">
        <v>307</v>
      </c>
      <c r="H48" s="14" t="s">
        <v>308</v>
      </c>
      <c r="I48" s="14" t="s">
        <v>22</v>
      </c>
      <c r="J48" s="14" t="s">
        <v>22</v>
      </c>
      <c r="K48" s="14" t="s">
        <v>20</v>
      </c>
      <c r="L48" s="16">
        <v>29590</v>
      </c>
      <c r="M48" s="14" t="s">
        <v>19</v>
      </c>
      <c r="N48" s="20">
        <v>131</v>
      </c>
      <c r="O48" s="21">
        <v>0.5138</v>
      </c>
      <c r="P48" s="14">
        <v>212.5</v>
      </c>
      <c r="Q48" s="14">
        <v>232.5</v>
      </c>
      <c r="R48" s="31">
        <v>250</v>
      </c>
      <c r="S48" s="14"/>
      <c r="T48" s="23">
        <v>232.5</v>
      </c>
      <c r="U48" s="21">
        <f t="shared" si="0"/>
        <v>119.45850000000002</v>
      </c>
      <c r="V48" s="14"/>
      <c r="W48" s="14"/>
      <c r="X48" s="14">
        <v>5</v>
      </c>
    </row>
    <row r="49" spans="1:24" ht="12.75">
      <c r="A49" s="14">
        <v>12</v>
      </c>
      <c r="B49" s="14">
        <v>1</v>
      </c>
      <c r="C49" s="14"/>
      <c r="D49" s="14" t="s">
        <v>180</v>
      </c>
      <c r="E49" s="14" t="s">
        <v>31</v>
      </c>
      <c r="F49" s="14" t="s">
        <v>491</v>
      </c>
      <c r="G49" s="14" t="s">
        <v>573</v>
      </c>
      <c r="H49" s="14" t="s">
        <v>361</v>
      </c>
      <c r="I49" s="14" t="s">
        <v>440</v>
      </c>
      <c r="J49" s="14" t="s">
        <v>440</v>
      </c>
      <c r="K49" s="14" t="s">
        <v>20</v>
      </c>
      <c r="L49" s="16">
        <v>29014</v>
      </c>
      <c r="M49" s="14" t="s">
        <v>19</v>
      </c>
      <c r="N49" s="20">
        <v>159</v>
      </c>
      <c r="O49" s="21">
        <v>0.4844</v>
      </c>
      <c r="P49" s="14">
        <v>230</v>
      </c>
      <c r="Q49" s="31">
        <v>240</v>
      </c>
      <c r="R49" s="31">
        <v>0</v>
      </c>
      <c r="S49" s="14"/>
      <c r="T49" s="23">
        <v>230</v>
      </c>
      <c r="U49" s="21">
        <f t="shared" si="0"/>
        <v>111.412</v>
      </c>
      <c r="V49" s="14"/>
      <c r="W49" s="14"/>
      <c r="X49" s="14">
        <v>12</v>
      </c>
    </row>
  </sheetData>
  <sheetProtection/>
  <mergeCells count="19">
    <mergeCell ref="J3:J4"/>
    <mergeCell ref="K3:K4"/>
    <mergeCell ref="X3:X4"/>
    <mergeCell ref="M3:M4"/>
    <mergeCell ref="N3:N4"/>
    <mergeCell ref="O3:O4"/>
    <mergeCell ref="P3:U3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6"/>
  <sheetViews>
    <sheetView zoomScale="85" zoomScaleNormal="85" zoomScalePageLayoutView="0" workbookViewId="0" topLeftCell="H67">
      <selection activeCell="W47" sqref="W47"/>
    </sheetView>
  </sheetViews>
  <sheetFormatPr defaultColWidth="5.75390625" defaultRowHeight="12.75"/>
  <cols>
    <col min="1" max="1" width="4.875" style="5" bestFit="1" customWidth="1"/>
    <col min="2" max="2" width="6.00390625" style="5" bestFit="1" customWidth="1"/>
    <col min="3" max="3" width="8.125" style="5" bestFit="1" customWidth="1"/>
    <col min="4" max="4" width="6.125" style="5" customWidth="1"/>
    <col min="5" max="5" width="8.875" style="5" bestFit="1" customWidth="1"/>
    <col min="6" max="6" width="5.00390625" style="5" bestFit="1" customWidth="1"/>
    <col min="7" max="7" width="24.00390625" style="5" bestFit="1" customWidth="1"/>
    <col min="8" max="8" width="24.00390625" style="5" customWidth="1"/>
    <col min="9" max="10" width="22.375" style="5" bestFit="1" customWidth="1"/>
    <col min="11" max="11" width="12.75390625" style="5" bestFit="1" customWidth="1"/>
    <col min="12" max="12" width="13.25390625" style="5" bestFit="1" customWidth="1"/>
    <col min="13" max="13" width="15.00390625" style="5" customWidth="1"/>
    <col min="14" max="14" width="6.75390625" style="6" bestFit="1" customWidth="1"/>
    <col min="15" max="15" width="7.625" style="8" bestFit="1" customWidth="1"/>
    <col min="16" max="16" width="6.00390625" style="5" bestFit="1" customWidth="1"/>
    <col min="17" max="17" width="6.125" style="5" bestFit="1" customWidth="1"/>
    <col min="18" max="18" width="6.75390625" style="5" customWidth="1"/>
    <col min="19" max="19" width="5.375" style="5" customWidth="1"/>
    <col min="20" max="20" width="6.875" style="5" customWidth="1"/>
    <col min="21" max="21" width="10.75390625" style="8" bestFit="1" customWidth="1"/>
    <col min="22" max="22" width="11.625" style="5" customWidth="1"/>
    <col min="23" max="23" width="18.125" style="5" bestFit="1" customWidth="1"/>
    <col min="24" max="24" width="4.875" style="5" bestFit="1" customWidth="1"/>
    <col min="25" max="16384" width="5.75390625" style="5" customWidth="1"/>
  </cols>
  <sheetData>
    <row r="1" spans="4:20" ht="20.25">
      <c r="D1" s="10" t="s">
        <v>114</v>
      </c>
      <c r="G1" s="32"/>
      <c r="H1" s="32"/>
      <c r="I1" s="2"/>
      <c r="J1" s="2"/>
      <c r="K1" s="2"/>
      <c r="L1" s="4"/>
      <c r="N1" s="3"/>
      <c r="O1" s="33"/>
      <c r="P1" s="2"/>
      <c r="Q1" s="2"/>
      <c r="R1" s="2"/>
      <c r="S1" s="2"/>
      <c r="T1" s="12"/>
    </row>
    <row r="2" spans="4:21" s="34" customFormat="1" ht="21" thickBot="1">
      <c r="D2" s="10" t="s">
        <v>216</v>
      </c>
      <c r="G2" s="35"/>
      <c r="H2" s="35"/>
      <c r="I2" s="2"/>
      <c r="J2" s="35"/>
      <c r="K2" s="2"/>
      <c r="L2" s="35"/>
      <c r="M2" s="35"/>
      <c r="N2" s="36"/>
      <c r="O2" s="37"/>
      <c r="P2" s="35"/>
      <c r="Q2" s="35"/>
      <c r="R2" s="35"/>
      <c r="S2" s="35"/>
      <c r="T2" s="38"/>
      <c r="U2" s="39"/>
    </row>
    <row r="3" spans="1:24" ht="12.75" customHeight="1">
      <c r="A3" s="69" t="s">
        <v>18</v>
      </c>
      <c r="B3" s="69" t="s">
        <v>8</v>
      </c>
      <c r="C3" s="78" t="s">
        <v>217</v>
      </c>
      <c r="D3" s="76" t="s">
        <v>23</v>
      </c>
      <c r="E3" s="76" t="s">
        <v>24</v>
      </c>
      <c r="F3" s="76" t="s">
        <v>2</v>
      </c>
      <c r="G3" s="76" t="s">
        <v>3</v>
      </c>
      <c r="H3" s="76" t="s">
        <v>76</v>
      </c>
      <c r="I3" s="76" t="s">
        <v>21</v>
      </c>
      <c r="J3" s="76" t="s">
        <v>10</v>
      </c>
      <c r="K3" s="76" t="s">
        <v>11</v>
      </c>
      <c r="L3" s="76" t="s">
        <v>7</v>
      </c>
      <c r="M3" s="76" t="s">
        <v>4</v>
      </c>
      <c r="N3" s="74" t="s">
        <v>1</v>
      </c>
      <c r="O3" s="82" t="s">
        <v>0</v>
      </c>
      <c r="P3" s="73" t="s">
        <v>218</v>
      </c>
      <c r="Q3" s="73"/>
      <c r="R3" s="73"/>
      <c r="S3" s="73"/>
      <c r="T3" s="73"/>
      <c r="U3" s="73"/>
      <c r="V3" s="67" t="s">
        <v>9</v>
      </c>
      <c r="W3" s="67" t="s">
        <v>25</v>
      </c>
      <c r="X3" s="69" t="s">
        <v>18</v>
      </c>
    </row>
    <row r="4" spans="1:24" s="7" customFormat="1" ht="13.5" customHeight="1">
      <c r="A4" s="70"/>
      <c r="B4" s="70"/>
      <c r="C4" s="79"/>
      <c r="D4" s="77"/>
      <c r="E4" s="77"/>
      <c r="F4" s="77"/>
      <c r="G4" s="77"/>
      <c r="H4" s="77"/>
      <c r="I4" s="77"/>
      <c r="J4" s="77"/>
      <c r="K4" s="77"/>
      <c r="L4" s="77"/>
      <c r="M4" s="77"/>
      <c r="N4" s="75"/>
      <c r="O4" s="83"/>
      <c r="P4" s="17">
        <v>1</v>
      </c>
      <c r="Q4" s="17">
        <v>2</v>
      </c>
      <c r="R4" s="17">
        <v>3</v>
      </c>
      <c r="S4" s="17">
        <v>4</v>
      </c>
      <c r="T4" s="40" t="s">
        <v>6</v>
      </c>
      <c r="U4" s="19" t="s">
        <v>0</v>
      </c>
      <c r="V4" s="68"/>
      <c r="W4" s="68"/>
      <c r="X4" s="70"/>
    </row>
    <row r="5" spans="1:24" ht="12.75">
      <c r="A5" s="14"/>
      <c r="B5" s="14"/>
      <c r="C5" s="14"/>
      <c r="D5" s="14"/>
      <c r="E5" s="14"/>
      <c r="F5" s="14"/>
      <c r="G5" s="23" t="s">
        <v>274</v>
      </c>
      <c r="H5" s="23" t="s">
        <v>163</v>
      </c>
      <c r="I5" s="14"/>
      <c r="J5" s="14"/>
      <c r="K5" s="14"/>
      <c r="L5" s="16"/>
      <c r="M5" s="14"/>
      <c r="N5" s="20"/>
      <c r="O5" s="21"/>
      <c r="P5" s="14"/>
      <c r="Q5" s="14"/>
      <c r="R5" s="14"/>
      <c r="S5" s="14"/>
      <c r="T5" s="14"/>
      <c r="U5" s="21"/>
      <c r="V5" s="14"/>
      <c r="W5" s="14"/>
      <c r="X5" s="14"/>
    </row>
    <row r="6" spans="1:24" ht="12.75">
      <c r="A6" s="14"/>
      <c r="B6" s="14"/>
      <c r="C6" s="14"/>
      <c r="D6" s="14"/>
      <c r="E6" s="14"/>
      <c r="F6" s="14"/>
      <c r="G6" s="23" t="s">
        <v>275</v>
      </c>
      <c r="H6" s="23" t="s">
        <v>219</v>
      </c>
      <c r="I6" s="14"/>
      <c r="J6" s="14"/>
      <c r="K6" s="14"/>
      <c r="L6" s="16"/>
      <c r="M6" s="14"/>
      <c r="N6" s="20"/>
      <c r="O6" s="21"/>
      <c r="P6" s="14"/>
      <c r="Q6" s="14"/>
      <c r="R6" s="14"/>
      <c r="S6" s="14"/>
      <c r="T6" s="14"/>
      <c r="U6" s="21"/>
      <c r="V6" s="14"/>
      <c r="W6" s="14"/>
      <c r="X6" s="14"/>
    </row>
    <row r="7" spans="1:24" ht="12.75">
      <c r="A7" s="14">
        <v>12</v>
      </c>
      <c r="B7" s="14">
        <v>1</v>
      </c>
      <c r="C7" s="14" t="s">
        <v>219</v>
      </c>
      <c r="D7" s="14" t="s">
        <v>32</v>
      </c>
      <c r="E7" s="14" t="s">
        <v>220</v>
      </c>
      <c r="F7" s="14">
        <v>52</v>
      </c>
      <c r="G7" s="14" t="s">
        <v>221</v>
      </c>
      <c r="H7" s="14" t="s">
        <v>79</v>
      </c>
      <c r="I7" s="14" t="s">
        <v>40</v>
      </c>
      <c r="J7" s="14" t="s">
        <v>40</v>
      </c>
      <c r="K7" s="14" t="s">
        <v>20</v>
      </c>
      <c r="L7" s="16">
        <v>27683</v>
      </c>
      <c r="M7" s="14" t="s">
        <v>34</v>
      </c>
      <c r="N7" s="20">
        <v>51.65</v>
      </c>
      <c r="O7" s="21">
        <v>0.9819</v>
      </c>
      <c r="P7" s="14">
        <v>67.5</v>
      </c>
      <c r="Q7" s="14">
        <v>72.5</v>
      </c>
      <c r="R7" s="31">
        <v>80</v>
      </c>
      <c r="S7" s="14"/>
      <c r="T7" s="14">
        <v>72.5</v>
      </c>
      <c r="U7" s="21">
        <f aca="true" t="shared" si="0" ref="U7:U12">T7*O7</f>
        <v>71.18775</v>
      </c>
      <c r="V7" s="14"/>
      <c r="W7" s="14" t="s">
        <v>282</v>
      </c>
      <c r="X7" s="14">
        <v>12</v>
      </c>
    </row>
    <row r="8" spans="1:24" ht="12.75">
      <c r="A8" s="14">
        <v>12</v>
      </c>
      <c r="B8" s="14">
        <v>1</v>
      </c>
      <c r="C8" s="14" t="s">
        <v>219</v>
      </c>
      <c r="D8" s="14" t="s">
        <v>32</v>
      </c>
      <c r="E8" s="14" t="s">
        <v>220</v>
      </c>
      <c r="F8" s="14">
        <v>52</v>
      </c>
      <c r="G8" s="14" t="s">
        <v>51</v>
      </c>
      <c r="H8" s="14" t="s">
        <v>77</v>
      </c>
      <c r="I8" s="14" t="s">
        <v>52</v>
      </c>
      <c r="J8" s="14" t="s">
        <v>52</v>
      </c>
      <c r="K8" s="14" t="s">
        <v>20</v>
      </c>
      <c r="L8" s="25">
        <v>31402</v>
      </c>
      <c r="M8" s="26" t="s">
        <v>19</v>
      </c>
      <c r="N8" s="20">
        <v>51.1</v>
      </c>
      <c r="O8" s="27">
        <v>0.9809</v>
      </c>
      <c r="P8" s="14">
        <v>85</v>
      </c>
      <c r="Q8" s="31">
        <v>95</v>
      </c>
      <c r="R8" s="31">
        <v>95</v>
      </c>
      <c r="S8" s="14"/>
      <c r="T8" s="14">
        <v>85</v>
      </c>
      <c r="U8" s="21">
        <f t="shared" si="0"/>
        <v>83.3765</v>
      </c>
      <c r="V8" s="14"/>
      <c r="W8" s="14" t="s">
        <v>169</v>
      </c>
      <c r="X8" s="14">
        <v>12</v>
      </c>
    </row>
    <row r="9" spans="1:24" ht="12.75">
      <c r="A9" s="14">
        <v>5</v>
      </c>
      <c r="B9" s="14">
        <v>2</v>
      </c>
      <c r="C9" s="14" t="s">
        <v>219</v>
      </c>
      <c r="D9" s="14" t="s">
        <v>32</v>
      </c>
      <c r="E9" s="14" t="s">
        <v>220</v>
      </c>
      <c r="F9" s="14">
        <v>52</v>
      </c>
      <c r="G9" s="14" t="s">
        <v>222</v>
      </c>
      <c r="H9" s="14" t="s">
        <v>223</v>
      </c>
      <c r="I9" s="14" t="s">
        <v>97</v>
      </c>
      <c r="J9" s="14" t="s">
        <v>97</v>
      </c>
      <c r="K9" s="14" t="s">
        <v>20</v>
      </c>
      <c r="L9" s="16">
        <v>33916</v>
      </c>
      <c r="M9" s="14" t="s">
        <v>19</v>
      </c>
      <c r="N9" s="20">
        <v>51.8</v>
      </c>
      <c r="O9" s="21">
        <v>0.9731</v>
      </c>
      <c r="P9" s="14">
        <v>70</v>
      </c>
      <c r="Q9" s="31">
        <v>80</v>
      </c>
      <c r="R9" s="14">
        <v>82.5</v>
      </c>
      <c r="S9" s="14"/>
      <c r="T9" s="14">
        <v>82.5</v>
      </c>
      <c r="U9" s="21">
        <f t="shared" si="0"/>
        <v>80.28075</v>
      </c>
      <c r="V9" s="14"/>
      <c r="W9" s="14" t="s">
        <v>278</v>
      </c>
      <c r="X9" s="14">
        <v>5</v>
      </c>
    </row>
    <row r="10" spans="1:24" ht="12.75">
      <c r="A10" s="14">
        <v>3</v>
      </c>
      <c r="B10" s="14">
        <v>3</v>
      </c>
      <c r="C10" s="14" t="s">
        <v>219</v>
      </c>
      <c r="D10" s="14" t="s">
        <v>32</v>
      </c>
      <c r="E10" s="14" t="s">
        <v>220</v>
      </c>
      <c r="F10" s="14">
        <v>52</v>
      </c>
      <c r="G10" s="14" t="s">
        <v>221</v>
      </c>
      <c r="H10" s="14" t="s">
        <v>79</v>
      </c>
      <c r="I10" s="14" t="s">
        <v>40</v>
      </c>
      <c r="J10" s="14" t="s">
        <v>40</v>
      </c>
      <c r="K10" s="14" t="s">
        <v>20</v>
      </c>
      <c r="L10" s="16">
        <v>27683</v>
      </c>
      <c r="M10" s="14" t="s">
        <v>19</v>
      </c>
      <c r="N10" s="20">
        <v>51.65</v>
      </c>
      <c r="O10" s="21">
        <v>0.9731</v>
      </c>
      <c r="P10" s="14">
        <v>67.5</v>
      </c>
      <c r="Q10" s="14">
        <v>72.5</v>
      </c>
      <c r="R10" s="31">
        <v>80</v>
      </c>
      <c r="S10" s="14"/>
      <c r="T10" s="14">
        <v>72.5</v>
      </c>
      <c r="U10" s="21">
        <f t="shared" si="0"/>
        <v>70.54975</v>
      </c>
      <c r="V10" s="14"/>
      <c r="W10" s="14"/>
      <c r="X10" s="14">
        <v>3</v>
      </c>
    </row>
    <row r="11" spans="1:24" ht="12.75">
      <c r="A11" s="14">
        <v>12</v>
      </c>
      <c r="B11" s="14">
        <v>1</v>
      </c>
      <c r="C11" s="14" t="s">
        <v>219</v>
      </c>
      <c r="D11" s="14" t="s">
        <v>32</v>
      </c>
      <c r="E11" s="14" t="s">
        <v>220</v>
      </c>
      <c r="F11" s="14">
        <v>67.5</v>
      </c>
      <c r="G11" s="14" t="s">
        <v>88</v>
      </c>
      <c r="H11" s="14" t="s">
        <v>77</v>
      </c>
      <c r="I11" s="14" t="s">
        <v>52</v>
      </c>
      <c r="J11" s="14" t="s">
        <v>52</v>
      </c>
      <c r="K11" s="14" t="s">
        <v>20</v>
      </c>
      <c r="L11" s="25">
        <v>33277</v>
      </c>
      <c r="M11" s="26" t="s">
        <v>19</v>
      </c>
      <c r="N11" s="20">
        <v>66.6</v>
      </c>
      <c r="O11" s="27">
        <v>0.7867</v>
      </c>
      <c r="P11" s="14">
        <v>80</v>
      </c>
      <c r="Q11" s="31">
        <v>90</v>
      </c>
      <c r="R11" s="14">
        <v>90</v>
      </c>
      <c r="S11" s="14"/>
      <c r="T11" s="14">
        <v>90</v>
      </c>
      <c r="U11" s="21">
        <f t="shared" si="0"/>
        <v>70.803</v>
      </c>
      <c r="V11" s="14"/>
      <c r="W11" s="14" t="s">
        <v>169</v>
      </c>
      <c r="X11" s="14">
        <v>12</v>
      </c>
    </row>
    <row r="12" spans="1:24" ht="12.75">
      <c r="A12" s="14">
        <v>12</v>
      </c>
      <c r="B12" s="14">
        <v>1</v>
      </c>
      <c r="C12" s="14" t="s">
        <v>219</v>
      </c>
      <c r="D12" s="14" t="s">
        <v>32</v>
      </c>
      <c r="E12" s="14" t="s">
        <v>220</v>
      </c>
      <c r="F12" s="14">
        <v>67.5</v>
      </c>
      <c r="G12" s="14" t="s">
        <v>224</v>
      </c>
      <c r="H12" s="14" t="s">
        <v>77</v>
      </c>
      <c r="I12" s="14" t="s">
        <v>52</v>
      </c>
      <c r="J12" s="14" t="s">
        <v>52</v>
      </c>
      <c r="K12" s="14" t="s">
        <v>20</v>
      </c>
      <c r="L12" s="16">
        <v>37512</v>
      </c>
      <c r="M12" s="26" t="s">
        <v>19</v>
      </c>
      <c r="N12" s="20">
        <v>61.65</v>
      </c>
      <c r="O12" s="21">
        <v>0.8101</v>
      </c>
      <c r="P12" s="31">
        <v>120</v>
      </c>
      <c r="Q12" s="14">
        <v>127.5</v>
      </c>
      <c r="R12" s="31">
        <v>135</v>
      </c>
      <c r="S12" s="14"/>
      <c r="T12" s="14">
        <v>127.5</v>
      </c>
      <c r="U12" s="21">
        <f t="shared" si="0"/>
        <v>103.28775</v>
      </c>
      <c r="V12" s="14"/>
      <c r="W12" s="14" t="s">
        <v>169</v>
      </c>
      <c r="X12" s="14">
        <v>12</v>
      </c>
    </row>
    <row r="13" spans="1:24" ht="12.75">
      <c r="A13" s="14"/>
      <c r="B13" s="14"/>
      <c r="C13" s="14"/>
      <c r="D13" s="14"/>
      <c r="E13" s="14"/>
      <c r="F13" s="14"/>
      <c r="G13" s="23" t="s">
        <v>274</v>
      </c>
      <c r="H13" s="23" t="s">
        <v>165</v>
      </c>
      <c r="I13" s="14"/>
      <c r="J13" s="14"/>
      <c r="K13" s="14"/>
      <c r="L13" s="16"/>
      <c r="M13" s="14"/>
      <c r="N13" s="20"/>
      <c r="O13" s="21"/>
      <c r="P13" s="14"/>
      <c r="Q13" s="14"/>
      <c r="R13" s="14"/>
      <c r="S13" s="14"/>
      <c r="T13" s="14"/>
      <c r="U13" s="21"/>
      <c r="V13" s="14"/>
      <c r="W13" s="14"/>
      <c r="X13" s="14"/>
    </row>
    <row r="14" spans="1:24" ht="12.75">
      <c r="A14" s="14"/>
      <c r="B14" s="14"/>
      <c r="C14" s="14"/>
      <c r="D14" s="14"/>
      <c r="E14" s="14"/>
      <c r="F14" s="14"/>
      <c r="G14" s="23" t="s">
        <v>275</v>
      </c>
      <c r="H14" s="23" t="s">
        <v>219</v>
      </c>
      <c r="I14" s="14"/>
      <c r="J14" s="14"/>
      <c r="K14" s="14"/>
      <c r="L14" s="16"/>
      <c r="M14" s="14"/>
      <c r="N14" s="20"/>
      <c r="O14" s="21"/>
      <c r="P14" s="14"/>
      <c r="Q14" s="14"/>
      <c r="R14" s="14"/>
      <c r="S14" s="14"/>
      <c r="T14" s="14"/>
      <c r="U14" s="21"/>
      <c r="V14" s="14"/>
      <c r="W14" s="14"/>
      <c r="X14" s="14"/>
    </row>
    <row r="15" spans="1:24" ht="12.75">
      <c r="A15" s="14">
        <v>12</v>
      </c>
      <c r="B15" s="14">
        <v>1</v>
      </c>
      <c r="C15" s="14" t="s">
        <v>219</v>
      </c>
      <c r="D15" s="14" t="s">
        <v>32</v>
      </c>
      <c r="E15" s="14" t="s">
        <v>220</v>
      </c>
      <c r="F15" s="14">
        <v>67.5</v>
      </c>
      <c r="G15" s="14" t="s">
        <v>225</v>
      </c>
      <c r="H15" s="14" t="s">
        <v>226</v>
      </c>
      <c r="I15" s="14" t="s">
        <v>52</v>
      </c>
      <c r="J15" s="14" t="s">
        <v>52</v>
      </c>
      <c r="K15" s="14" t="s">
        <v>20</v>
      </c>
      <c r="L15" s="16">
        <v>31364</v>
      </c>
      <c r="M15" s="14" t="s">
        <v>19</v>
      </c>
      <c r="N15" s="20">
        <v>66.6</v>
      </c>
      <c r="O15" s="21">
        <v>0.7347</v>
      </c>
      <c r="P15" s="31">
        <v>140</v>
      </c>
      <c r="Q15" s="14">
        <v>140</v>
      </c>
      <c r="R15" s="14">
        <v>150</v>
      </c>
      <c r="S15" s="14"/>
      <c r="T15" s="14">
        <v>150</v>
      </c>
      <c r="U15" s="21">
        <f aca="true" t="shared" si="1" ref="U15:U27">T15*O15</f>
        <v>110.205</v>
      </c>
      <c r="V15" s="14"/>
      <c r="W15" s="14" t="s">
        <v>169</v>
      </c>
      <c r="X15" s="14">
        <v>12</v>
      </c>
    </row>
    <row r="16" spans="1:24" ht="12.75">
      <c r="A16" s="14">
        <v>12</v>
      </c>
      <c r="B16" s="14">
        <v>1</v>
      </c>
      <c r="C16" s="14" t="s">
        <v>219</v>
      </c>
      <c r="D16" s="14" t="s">
        <v>32</v>
      </c>
      <c r="E16" s="14" t="s">
        <v>220</v>
      </c>
      <c r="F16" s="14">
        <v>82.5</v>
      </c>
      <c r="G16" s="14" t="s">
        <v>227</v>
      </c>
      <c r="H16" s="14" t="s">
        <v>146</v>
      </c>
      <c r="I16" s="14" t="s">
        <v>147</v>
      </c>
      <c r="J16" s="14" t="s">
        <v>228</v>
      </c>
      <c r="K16" s="14" t="s">
        <v>147</v>
      </c>
      <c r="L16" s="16">
        <v>16538</v>
      </c>
      <c r="M16" s="14" t="s">
        <v>158</v>
      </c>
      <c r="N16" s="20">
        <v>81.7</v>
      </c>
      <c r="O16" s="21">
        <v>1.2969</v>
      </c>
      <c r="P16" s="14">
        <v>140</v>
      </c>
      <c r="Q16" s="14">
        <v>150</v>
      </c>
      <c r="R16" s="31">
        <v>171</v>
      </c>
      <c r="S16" s="14"/>
      <c r="T16" s="14">
        <v>150</v>
      </c>
      <c r="U16" s="21">
        <f t="shared" si="1"/>
        <v>194.535</v>
      </c>
      <c r="V16" s="14" t="s">
        <v>175</v>
      </c>
      <c r="W16" s="14" t="s">
        <v>277</v>
      </c>
      <c r="X16" s="14">
        <v>48</v>
      </c>
    </row>
    <row r="17" spans="1:24" ht="12.75">
      <c r="A17" s="14">
        <v>12</v>
      </c>
      <c r="B17" s="14">
        <v>1</v>
      </c>
      <c r="C17" s="14" t="s">
        <v>219</v>
      </c>
      <c r="D17" s="14" t="s">
        <v>32</v>
      </c>
      <c r="E17" s="14" t="s">
        <v>220</v>
      </c>
      <c r="F17" s="14">
        <v>90</v>
      </c>
      <c r="G17" s="14" t="s">
        <v>236</v>
      </c>
      <c r="H17" s="14" t="s">
        <v>55</v>
      </c>
      <c r="I17" s="14" t="s">
        <v>237</v>
      </c>
      <c r="J17" s="14" t="s">
        <v>56</v>
      </c>
      <c r="K17" s="14" t="s">
        <v>20</v>
      </c>
      <c r="L17" s="16">
        <v>27808</v>
      </c>
      <c r="M17" s="14" t="s">
        <v>34</v>
      </c>
      <c r="N17" s="20">
        <v>89.05</v>
      </c>
      <c r="O17" s="21">
        <v>0.5942</v>
      </c>
      <c r="P17" s="14">
        <v>180</v>
      </c>
      <c r="Q17" s="14">
        <v>190</v>
      </c>
      <c r="R17" s="31">
        <v>210</v>
      </c>
      <c r="S17" s="14"/>
      <c r="T17" s="14">
        <v>190</v>
      </c>
      <c r="U17" s="21">
        <f t="shared" si="1"/>
        <v>112.898</v>
      </c>
      <c r="V17" s="14"/>
      <c r="W17" s="14"/>
      <c r="X17" s="14">
        <v>12</v>
      </c>
    </row>
    <row r="18" spans="1:24" ht="12.75">
      <c r="A18" s="14">
        <v>12</v>
      </c>
      <c r="B18" s="14">
        <v>1</v>
      </c>
      <c r="C18" s="14" t="s">
        <v>219</v>
      </c>
      <c r="D18" s="14" t="s">
        <v>32</v>
      </c>
      <c r="E18" s="14" t="s">
        <v>220</v>
      </c>
      <c r="F18" s="14">
        <v>90</v>
      </c>
      <c r="G18" s="14" t="s">
        <v>229</v>
      </c>
      <c r="H18" s="14" t="s">
        <v>94</v>
      </c>
      <c r="I18" s="14" t="s">
        <v>40</v>
      </c>
      <c r="J18" s="14" t="s">
        <v>40</v>
      </c>
      <c r="K18" s="14" t="s">
        <v>20</v>
      </c>
      <c r="L18" s="16">
        <v>26084</v>
      </c>
      <c r="M18" s="14" t="s">
        <v>27</v>
      </c>
      <c r="N18" s="20">
        <v>89.6</v>
      </c>
      <c r="O18" s="21">
        <v>0.6409</v>
      </c>
      <c r="P18" s="14">
        <v>175</v>
      </c>
      <c r="Q18" s="14">
        <v>185</v>
      </c>
      <c r="R18" s="14">
        <v>200</v>
      </c>
      <c r="S18" s="14"/>
      <c r="T18" s="14">
        <v>200</v>
      </c>
      <c r="U18" s="21">
        <f t="shared" si="1"/>
        <v>128.18</v>
      </c>
      <c r="V18" s="14"/>
      <c r="W18" s="14"/>
      <c r="X18" s="14">
        <v>12</v>
      </c>
    </row>
    <row r="19" spans="1:24" ht="12.75">
      <c r="A19" s="14">
        <v>12</v>
      </c>
      <c r="B19" s="14">
        <v>1</v>
      </c>
      <c r="C19" s="14" t="s">
        <v>219</v>
      </c>
      <c r="D19" s="14" t="s">
        <v>32</v>
      </c>
      <c r="E19" s="14" t="s">
        <v>220</v>
      </c>
      <c r="F19" s="14">
        <v>90</v>
      </c>
      <c r="G19" s="14" t="s">
        <v>231</v>
      </c>
      <c r="H19" s="14" t="s">
        <v>232</v>
      </c>
      <c r="I19" s="14" t="s">
        <v>233</v>
      </c>
      <c r="J19" s="14" t="s">
        <v>233</v>
      </c>
      <c r="K19" s="14" t="s">
        <v>20</v>
      </c>
      <c r="L19" s="16">
        <v>31598</v>
      </c>
      <c r="M19" s="14" t="s">
        <v>19</v>
      </c>
      <c r="N19" s="20">
        <v>89.35</v>
      </c>
      <c r="O19" s="21">
        <v>0.5881</v>
      </c>
      <c r="P19" s="31">
        <v>240</v>
      </c>
      <c r="Q19" s="14">
        <v>240</v>
      </c>
      <c r="R19" s="31">
        <v>255</v>
      </c>
      <c r="S19" s="14"/>
      <c r="T19" s="14">
        <v>240</v>
      </c>
      <c r="U19" s="21">
        <f t="shared" si="1"/>
        <v>141.14399999999998</v>
      </c>
      <c r="V19" s="14"/>
      <c r="W19" s="14"/>
      <c r="X19" s="14">
        <v>12</v>
      </c>
    </row>
    <row r="20" spans="1:24" ht="12.75">
      <c r="A20" s="14">
        <v>5</v>
      </c>
      <c r="B20" s="14">
        <v>2</v>
      </c>
      <c r="C20" s="14" t="s">
        <v>219</v>
      </c>
      <c r="D20" s="14" t="s">
        <v>32</v>
      </c>
      <c r="E20" s="14" t="s">
        <v>220</v>
      </c>
      <c r="F20" s="14">
        <v>90</v>
      </c>
      <c r="G20" s="14" t="s">
        <v>236</v>
      </c>
      <c r="H20" s="14" t="s">
        <v>55</v>
      </c>
      <c r="I20" s="14" t="s">
        <v>237</v>
      </c>
      <c r="J20" s="14" t="s">
        <v>56</v>
      </c>
      <c r="K20" s="14" t="s">
        <v>20</v>
      </c>
      <c r="L20" s="16">
        <v>27808</v>
      </c>
      <c r="M20" s="14" t="s">
        <v>19</v>
      </c>
      <c r="N20" s="20">
        <v>89.05</v>
      </c>
      <c r="O20" s="21">
        <v>0.5889</v>
      </c>
      <c r="P20" s="14">
        <v>180</v>
      </c>
      <c r="Q20" s="14">
        <v>190</v>
      </c>
      <c r="R20" s="31">
        <v>210</v>
      </c>
      <c r="S20" s="14"/>
      <c r="T20" s="14">
        <v>190</v>
      </c>
      <c r="U20" s="21">
        <f t="shared" si="1"/>
        <v>111.89099999999999</v>
      </c>
      <c r="V20" s="14"/>
      <c r="W20" s="14" t="s">
        <v>281</v>
      </c>
      <c r="X20" s="14">
        <v>5</v>
      </c>
    </row>
    <row r="21" spans="1:24" ht="12.75">
      <c r="A21" s="14">
        <v>12</v>
      </c>
      <c r="B21" s="14">
        <v>1</v>
      </c>
      <c r="C21" s="14" t="s">
        <v>219</v>
      </c>
      <c r="D21" s="14" t="s">
        <v>32</v>
      </c>
      <c r="E21" s="14" t="s">
        <v>220</v>
      </c>
      <c r="F21" s="14">
        <v>100</v>
      </c>
      <c r="G21" s="14" t="s">
        <v>234</v>
      </c>
      <c r="H21" s="14" t="s">
        <v>77</v>
      </c>
      <c r="I21" s="14" t="s">
        <v>52</v>
      </c>
      <c r="J21" s="14" t="s">
        <v>52</v>
      </c>
      <c r="K21" s="14" t="s">
        <v>20</v>
      </c>
      <c r="L21" s="16">
        <v>28147</v>
      </c>
      <c r="M21" s="14" t="s">
        <v>34</v>
      </c>
      <c r="N21" s="20">
        <v>97.45</v>
      </c>
      <c r="O21" s="21">
        <v>0.5622</v>
      </c>
      <c r="P21" s="14">
        <v>260</v>
      </c>
      <c r="Q21" s="31">
        <v>275</v>
      </c>
      <c r="R21" s="31">
        <v>275</v>
      </c>
      <c r="S21" s="14"/>
      <c r="T21" s="14">
        <v>260</v>
      </c>
      <c r="U21" s="21">
        <f t="shared" si="1"/>
        <v>146.172</v>
      </c>
      <c r="V21" s="14"/>
      <c r="W21" s="14" t="s">
        <v>169</v>
      </c>
      <c r="X21" s="14">
        <v>12</v>
      </c>
    </row>
    <row r="22" spans="1:24" ht="12.75">
      <c r="A22" s="14">
        <v>12</v>
      </c>
      <c r="B22" s="14">
        <v>1</v>
      </c>
      <c r="C22" s="14" t="s">
        <v>219</v>
      </c>
      <c r="D22" s="14" t="s">
        <v>32</v>
      </c>
      <c r="E22" s="14" t="s">
        <v>220</v>
      </c>
      <c r="F22" s="14">
        <v>100</v>
      </c>
      <c r="G22" s="14" t="s">
        <v>234</v>
      </c>
      <c r="H22" s="14" t="s">
        <v>77</v>
      </c>
      <c r="I22" s="14" t="s">
        <v>52</v>
      </c>
      <c r="J22" s="14" t="s">
        <v>52</v>
      </c>
      <c r="K22" s="14" t="s">
        <v>20</v>
      </c>
      <c r="L22" s="16">
        <v>28147</v>
      </c>
      <c r="M22" s="14" t="s">
        <v>19</v>
      </c>
      <c r="N22" s="20">
        <v>97.45</v>
      </c>
      <c r="O22" s="21">
        <v>0.5605</v>
      </c>
      <c r="P22" s="14">
        <v>260</v>
      </c>
      <c r="Q22" s="31">
        <v>275</v>
      </c>
      <c r="R22" s="31">
        <v>275</v>
      </c>
      <c r="S22" s="14"/>
      <c r="T22" s="14">
        <v>260</v>
      </c>
      <c r="U22" s="21">
        <f t="shared" si="1"/>
        <v>145.73</v>
      </c>
      <c r="V22" s="14"/>
      <c r="W22" s="14" t="s">
        <v>169</v>
      </c>
      <c r="X22" s="14">
        <v>12</v>
      </c>
    </row>
    <row r="23" spans="1:24" ht="12.75">
      <c r="A23" s="14">
        <v>12</v>
      </c>
      <c r="B23" s="14">
        <v>1</v>
      </c>
      <c r="C23" s="14" t="s">
        <v>219</v>
      </c>
      <c r="D23" s="14" t="s">
        <v>32</v>
      </c>
      <c r="E23" s="14" t="s">
        <v>220</v>
      </c>
      <c r="F23" s="14">
        <v>110</v>
      </c>
      <c r="G23" s="14" t="s">
        <v>85</v>
      </c>
      <c r="H23" s="14" t="s">
        <v>77</v>
      </c>
      <c r="I23" s="14" t="s">
        <v>52</v>
      </c>
      <c r="J23" s="14" t="s">
        <v>52</v>
      </c>
      <c r="K23" s="14" t="s">
        <v>20</v>
      </c>
      <c r="L23" s="25">
        <v>26575</v>
      </c>
      <c r="M23" s="26" t="s">
        <v>27</v>
      </c>
      <c r="N23" s="20">
        <v>103</v>
      </c>
      <c r="O23" s="27">
        <v>0.5738</v>
      </c>
      <c r="P23" s="14">
        <v>220</v>
      </c>
      <c r="Q23" s="31">
        <v>230</v>
      </c>
      <c r="R23" s="31">
        <v>0</v>
      </c>
      <c r="S23" s="14"/>
      <c r="T23" s="14">
        <v>220</v>
      </c>
      <c r="U23" s="21">
        <f t="shared" si="1"/>
        <v>126.23599999999999</v>
      </c>
      <c r="V23" s="14"/>
      <c r="W23" s="14" t="s">
        <v>169</v>
      </c>
      <c r="X23" s="14">
        <v>12</v>
      </c>
    </row>
    <row r="24" spans="1:24" ht="12.75">
      <c r="A24" s="14">
        <v>12</v>
      </c>
      <c r="B24" s="14">
        <v>1</v>
      </c>
      <c r="C24" s="14" t="s">
        <v>219</v>
      </c>
      <c r="D24" s="14" t="s">
        <v>32</v>
      </c>
      <c r="E24" s="14" t="s">
        <v>220</v>
      </c>
      <c r="F24" s="14">
        <v>110</v>
      </c>
      <c r="G24" s="14" t="s">
        <v>85</v>
      </c>
      <c r="H24" s="14" t="s">
        <v>77</v>
      </c>
      <c r="I24" s="14" t="s">
        <v>52</v>
      </c>
      <c r="J24" s="14" t="s">
        <v>52</v>
      </c>
      <c r="K24" s="14" t="s">
        <v>20</v>
      </c>
      <c r="L24" s="25">
        <v>26575</v>
      </c>
      <c r="M24" s="26" t="s">
        <v>19</v>
      </c>
      <c r="N24" s="20">
        <v>103</v>
      </c>
      <c r="O24" s="27">
        <v>0.5475</v>
      </c>
      <c r="P24" s="14">
        <v>220</v>
      </c>
      <c r="Q24" s="31">
        <v>230</v>
      </c>
      <c r="R24" s="31">
        <v>0</v>
      </c>
      <c r="S24" s="14"/>
      <c r="T24" s="14">
        <v>220</v>
      </c>
      <c r="U24" s="21">
        <f t="shared" si="1"/>
        <v>120.45</v>
      </c>
      <c r="V24" s="14"/>
      <c r="W24" s="14" t="s">
        <v>169</v>
      </c>
      <c r="X24" s="14">
        <v>12</v>
      </c>
    </row>
    <row r="25" spans="1:24" ht="12.75">
      <c r="A25" s="14">
        <v>12</v>
      </c>
      <c r="B25" s="14">
        <v>1</v>
      </c>
      <c r="C25" s="14" t="s">
        <v>219</v>
      </c>
      <c r="D25" s="14" t="s">
        <v>32</v>
      </c>
      <c r="E25" s="14" t="s">
        <v>220</v>
      </c>
      <c r="F25" s="14">
        <v>125</v>
      </c>
      <c r="G25" s="14" t="s">
        <v>235</v>
      </c>
      <c r="H25" s="14" t="s">
        <v>126</v>
      </c>
      <c r="I25" s="14" t="s">
        <v>126</v>
      </c>
      <c r="J25" s="14" t="s">
        <v>52</v>
      </c>
      <c r="K25" s="14" t="s">
        <v>20</v>
      </c>
      <c r="L25" s="16">
        <v>25982</v>
      </c>
      <c r="M25" s="14" t="s">
        <v>27</v>
      </c>
      <c r="N25" s="20">
        <v>121.5</v>
      </c>
      <c r="O25" s="21">
        <v>0.5738</v>
      </c>
      <c r="P25" s="14">
        <v>260</v>
      </c>
      <c r="Q25" s="14">
        <v>280</v>
      </c>
      <c r="R25" s="31">
        <v>290</v>
      </c>
      <c r="S25" s="14"/>
      <c r="T25" s="14">
        <v>280</v>
      </c>
      <c r="U25" s="21">
        <f t="shared" si="1"/>
        <v>160.664</v>
      </c>
      <c r="V25" s="14" t="s">
        <v>176</v>
      </c>
      <c r="W25" s="14" t="s">
        <v>395</v>
      </c>
      <c r="X25" s="14">
        <v>27</v>
      </c>
    </row>
    <row r="26" spans="1:24" ht="12.75">
      <c r="A26" s="14">
        <v>12</v>
      </c>
      <c r="B26" s="14">
        <v>1</v>
      </c>
      <c r="C26" s="14" t="s">
        <v>219</v>
      </c>
      <c r="D26" s="14" t="s">
        <v>32</v>
      </c>
      <c r="E26" s="14" t="s">
        <v>220</v>
      </c>
      <c r="F26" s="14">
        <v>125</v>
      </c>
      <c r="G26" s="14" t="s">
        <v>230</v>
      </c>
      <c r="H26" s="14" t="s">
        <v>49</v>
      </c>
      <c r="I26" s="14" t="s">
        <v>41</v>
      </c>
      <c r="J26" s="14" t="s">
        <v>41</v>
      </c>
      <c r="K26" s="14" t="s">
        <v>20</v>
      </c>
      <c r="L26" s="16">
        <v>22161</v>
      </c>
      <c r="M26" s="14" t="s">
        <v>44</v>
      </c>
      <c r="N26" s="20">
        <v>120</v>
      </c>
      <c r="O26" s="21">
        <v>0.7536</v>
      </c>
      <c r="P26" s="14">
        <v>160</v>
      </c>
      <c r="Q26" s="14">
        <v>180</v>
      </c>
      <c r="R26" s="14">
        <v>200</v>
      </c>
      <c r="S26" s="31">
        <v>210</v>
      </c>
      <c r="T26" s="14">
        <v>200</v>
      </c>
      <c r="U26" s="21">
        <f t="shared" si="1"/>
        <v>150.72</v>
      </c>
      <c r="V26" s="14" t="s">
        <v>177</v>
      </c>
      <c r="W26" s="14"/>
      <c r="X26" s="14">
        <v>21</v>
      </c>
    </row>
    <row r="27" spans="1:24" ht="12.75">
      <c r="A27" s="14">
        <v>12</v>
      </c>
      <c r="B27" s="14">
        <v>1</v>
      </c>
      <c r="C27" s="14" t="s">
        <v>219</v>
      </c>
      <c r="D27" s="14" t="s">
        <v>32</v>
      </c>
      <c r="E27" s="14" t="s">
        <v>220</v>
      </c>
      <c r="F27" s="14">
        <v>125</v>
      </c>
      <c r="G27" s="14" t="s">
        <v>235</v>
      </c>
      <c r="H27" s="14" t="s">
        <v>126</v>
      </c>
      <c r="I27" s="14" t="s">
        <v>126</v>
      </c>
      <c r="J27" s="14" t="s">
        <v>52</v>
      </c>
      <c r="K27" s="14" t="s">
        <v>20</v>
      </c>
      <c r="L27" s="16">
        <v>25982</v>
      </c>
      <c r="M27" s="14" t="s">
        <v>19</v>
      </c>
      <c r="N27" s="20">
        <v>121.5</v>
      </c>
      <c r="O27" s="21">
        <v>0.5255</v>
      </c>
      <c r="P27" s="14">
        <v>260</v>
      </c>
      <c r="Q27" s="14">
        <v>280</v>
      </c>
      <c r="R27" s="31">
        <v>290</v>
      </c>
      <c r="S27" s="14"/>
      <c r="T27" s="14">
        <v>280</v>
      </c>
      <c r="U27" s="21">
        <f t="shared" si="1"/>
        <v>147.14</v>
      </c>
      <c r="V27" s="14"/>
      <c r="W27" s="14" t="s">
        <v>395</v>
      </c>
      <c r="X27" s="14">
        <v>12</v>
      </c>
    </row>
    <row r="28" spans="1:24" ht="12.75">
      <c r="A28" s="14"/>
      <c r="B28" s="14"/>
      <c r="C28" s="14"/>
      <c r="D28" s="14"/>
      <c r="E28" s="14"/>
      <c r="F28" s="14"/>
      <c r="G28" s="23" t="s">
        <v>274</v>
      </c>
      <c r="H28" s="23" t="s">
        <v>165</v>
      </c>
      <c r="I28" s="14"/>
      <c r="J28" s="14"/>
      <c r="K28" s="14"/>
      <c r="L28" s="16"/>
      <c r="M28" s="14"/>
      <c r="N28" s="20"/>
      <c r="O28" s="21"/>
      <c r="P28" s="14"/>
      <c r="Q28" s="14"/>
      <c r="R28" s="14"/>
      <c r="S28" s="14"/>
      <c r="T28" s="14"/>
      <c r="U28" s="21"/>
      <c r="V28" s="14"/>
      <c r="W28" s="14"/>
      <c r="X28" s="14"/>
    </row>
    <row r="29" spans="1:24" ht="12.75">
      <c r="A29" s="14"/>
      <c r="B29" s="14"/>
      <c r="C29" s="14"/>
      <c r="D29" s="14"/>
      <c r="E29" s="14"/>
      <c r="F29" s="14"/>
      <c r="G29" s="23" t="s">
        <v>275</v>
      </c>
      <c r="H29" s="23" t="s">
        <v>265</v>
      </c>
      <c r="I29" s="14"/>
      <c r="J29" s="14"/>
      <c r="K29" s="14"/>
      <c r="L29" s="16"/>
      <c r="M29" s="14"/>
      <c r="N29" s="20"/>
      <c r="O29" s="21"/>
      <c r="P29" s="14"/>
      <c r="Q29" s="14"/>
      <c r="R29" s="14"/>
      <c r="S29" s="14"/>
      <c r="T29" s="14"/>
      <c r="U29" s="21"/>
      <c r="V29" s="14"/>
      <c r="W29" s="14"/>
      <c r="X29" s="14"/>
    </row>
    <row r="30" spans="1:24" ht="12.75">
      <c r="A30" s="14">
        <v>12</v>
      </c>
      <c r="B30" s="14">
        <v>1</v>
      </c>
      <c r="C30" s="14" t="s">
        <v>265</v>
      </c>
      <c r="D30" s="14" t="s">
        <v>32</v>
      </c>
      <c r="E30" s="14" t="s">
        <v>220</v>
      </c>
      <c r="F30" s="14">
        <v>90</v>
      </c>
      <c r="G30" s="14" t="s">
        <v>236</v>
      </c>
      <c r="H30" s="14" t="s">
        <v>55</v>
      </c>
      <c r="I30" s="14" t="s">
        <v>237</v>
      </c>
      <c r="J30" s="14" t="s">
        <v>56</v>
      </c>
      <c r="K30" s="14" t="s">
        <v>20</v>
      </c>
      <c r="L30" s="16">
        <v>27808</v>
      </c>
      <c r="M30" s="14" t="s">
        <v>34</v>
      </c>
      <c r="N30" s="20">
        <v>89.05</v>
      </c>
      <c r="O30" s="21">
        <v>0.5942</v>
      </c>
      <c r="P30" s="14">
        <v>210</v>
      </c>
      <c r="Q30" s="14">
        <v>225</v>
      </c>
      <c r="R30" s="14">
        <v>230</v>
      </c>
      <c r="S30" s="14"/>
      <c r="T30" s="23">
        <v>230</v>
      </c>
      <c r="U30" s="21">
        <f>T30*O30</f>
        <v>136.666</v>
      </c>
      <c r="V30" s="14"/>
      <c r="W30" s="14"/>
      <c r="X30" s="14">
        <v>12</v>
      </c>
    </row>
    <row r="31" spans="1:24" ht="12.75">
      <c r="A31" s="14">
        <v>12</v>
      </c>
      <c r="B31" s="14">
        <v>1</v>
      </c>
      <c r="C31" s="14" t="s">
        <v>265</v>
      </c>
      <c r="D31" s="14" t="s">
        <v>32</v>
      </c>
      <c r="E31" s="14" t="s">
        <v>220</v>
      </c>
      <c r="F31" s="14">
        <v>90</v>
      </c>
      <c r="G31" s="14" t="s">
        <v>236</v>
      </c>
      <c r="H31" s="14" t="s">
        <v>55</v>
      </c>
      <c r="I31" s="14" t="s">
        <v>237</v>
      </c>
      <c r="J31" s="14" t="s">
        <v>56</v>
      </c>
      <c r="K31" s="14" t="s">
        <v>20</v>
      </c>
      <c r="L31" s="16">
        <v>27808</v>
      </c>
      <c r="M31" s="14" t="s">
        <v>19</v>
      </c>
      <c r="N31" s="20">
        <v>89.05</v>
      </c>
      <c r="O31" s="21">
        <v>0.5889</v>
      </c>
      <c r="P31" s="14">
        <v>210</v>
      </c>
      <c r="Q31" s="14">
        <v>225</v>
      </c>
      <c r="R31" s="14">
        <v>230</v>
      </c>
      <c r="S31" s="14"/>
      <c r="T31" s="23">
        <v>230</v>
      </c>
      <c r="U31" s="21">
        <f>T31*O31</f>
        <v>135.447</v>
      </c>
      <c r="V31" s="14"/>
      <c r="W31" s="14"/>
      <c r="X31" s="14">
        <v>12</v>
      </c>
    </row>
    <row r="32" spans="1:24" ht="12.75">
      <c r="A32" s="14">
        <v>5</v>
      </c>
      <c r="B32" s="14">
        <v>2</v>
      </c>
      <c r="C32" s="14" t="s">
        <v>265</v>
      </c>
      <c r="D32" s="14" t="s">
        <v>32</v>
      </c>
      <c r="E32" s="14" t="s">
        <v>220</v>
      </c>
      <c r="F32" s="14">
        <v>90</v>
      </c>
      <c r="G32" s="14" t="s">
        <v>270</v>
      </c>
      <c r="H32" s="14" t="s">
        <v>79</v>
      </c>
      <c r="I32" s="14" t="s">
        <v>40</v>
      </c>
      <c r="J32" s="14" t="s">
        <v>40</v>
      </c>
      <c r="K32" s="14" t="s">
        <v>20</v>
      </c>
      <c r="L32" s="16">
        <v>30408</v>
      </c>
      <c r="M32" s="14" t="s">
        <v>19</v>
      </c>
      <c r="N32" s="20">
        <v>88.35</v>
      </c>
      <c r="O32" s="21">
        <v>0.5922</v>
      </c>
      <c r="P32" s="14">
        <v>210</v>
      </c>
      <c r="Q32" s="14">
        <v>225</v>
      </c>
      <c r="R32" s="31">
        <v>240</v>
      </c>
      <c r="S32" s="14"/>
      <c r="T32" s="23">
        <v>225</v>
      </c>
      <c r="U32" s="21">
        <f>T32*O32</f>
        <v>133.24499999999998</v>
      </c>
      <c r="V32" s="14"/>
      <c r="W32" s="14"/>
      <c r="X32" s="14">
        <v>5</v>
      </c>
    </row>
    <row r="33" spans="1:24" ht="12" customHeight="1">
      <c r="A33" s="14">
        <v>12</v>
      </c>
      <c r="B33" s="14">
        <v>1</v>
      </c>
      <c r="C33" s="14" t="s">
        <v>265</v>
      </c>
      <c r="D33" s="14" t="s">
        <v>32</v>
      </c>
      <c r="E33" s="14" t="s">
        <v>220</v>
      </c>
      <c r="F33" s="14">
        <v>100</v>
      </c>
      <c r="G33" s="14" t="s">
        <v>64</v>
      </c>
      <c r="H33" s="14" t="s">
        <v>79</v>
      </c>
      <c r="I33" s="14" t="s">
        <v>40</v>
      </c>
      <c r="J33" s="14" t="s">
        <v>40</v>
      </c>
      <c r="K33" s="14" t="s">
        <v>20</v>
      </c>
      <c r="L33" s="16">
        <v>20646</v>
      </c>
      <c r="M33" s="14" t="s">
        <v>37</v>
      </c>
      <c r="N33" s="20">
        <v>97.45</v>
      </c>
      <c r="O33" s="21">
        <v>0.9528</v>
      </c>
      <c r="P33" s="14">
        <v>170</v>
      </c>
      <c r="Q33" s="14">
        <v>190</v>
      </c>
      <c r="R33" s="14">
        <v>210</v>
      </c>
      <c r="S33" s="14"/>
      <c r="T33" s="23">
        <v>210</v>
      </c>
      <c r="U33" s="21">
        <f>T33*O33</f>
        <v>200.088</v>
      </c>
      <c r="V33" s="14"/>
      <c r="W33" s="14"/>
      <c r="X33" s="14">
        <v>12</v>
      </c>
    </row>
    <row r="34" spans="1:24" ht="12.75">
      <c r="A34" s="14"/>
      <c r="B34" s="14"/>
      <c r="C34" s="14"/>
      <c r="D34" s="14"/>
      <c r="E34" s="14"/>
      <c r="F34" s="14"/>
      <c r="G34" s="23" t="s">
        <v>276</v>
      </c>
      <c r="H34" s="23" t="s">
        <v>163</v>
      </c>
      <c r="I34" s="14"/>
      <c r="J34" s="14"/>
      <c r="K34" s="14"/>
      <c r="L34" s="16"/>
      <c r="M34" s="14"/>
      <c r="N34" s="20"/>
      <c r="O34" s="21"/>
      <c r="P34" s="14"/>
      <c r="Q34" s="14"/>
      <c r="R34" s="14"/>
      <c r="S34" s="14"/>
      <c r="T34" s="14"/>
      <c r="U34" s="21"/>
      <c r="V34" s="14"/>
      <c r="W34" s="14"/>
      <c r="X34" s="14"/>
    </row>
    <row r="35" spans="1:24" ht="12.75">
      <c r="A35" s="14"/>
      <c r="B35" s="14"/>
      <c r="C35" s="14"/>
      <c r="D35" s="14"/>
      <c r="E35" s="14"/>
      <c r="F35" s="14"/>
      <c r="G35" s="23" t="s">
        <v>275</v>
      </c>
      <c r="H35" s="23" t="s">
        <v>219</v>
      </c>
      <c r="I35" s="14"/>
      <c r="J35" s="14"/>
      <c r="K35" s="14"/>
      <c r="L35" s="16"/>
      <c r="M35" s="14"/>
      <c r="N35" s="20"/>
      <c r="O35" s="21"/>
      <c r="P35" s="14"/>
      <c r="Q35" s="14"/>
      <c r="R35" s="14"/>
      <c r="S35" s="14"/>
      <c r="T35" s="14"/>
      <c r="U35" s="21"/>
      <c r="V35" s="14"/>
      <c r="W35" s="14"/>
      <c r="X35" s="14"/>
    </row>
    <row r="36" spans="1:24" ht="12.75">
      <c r="A36" s="14">
        <v>12</v>
      </c>
      <c r="B36" s="14">
        <v>1</v>
      </c>
      <c r="C36" s="14" t="s">
        <v>219</v>
      </c>
      <c r="D36" s="14" t="s">
        <v>180</v>
      </c>
      <c r="E36" s="14" t="s">
        <v>220</v>
      </c>
      <c r="F36" s="14">
        <v>75</v>
      </c>
      <c r="G36" s="14" t="s">
        <v>241</v>
      </c>
      <c r="H36" s="14" t="s">
        <v>242</v>
      </c>
      <c r="I36" s="14" t="s">
        <v>243</v>
      </c>
      <c r="J36" s="14" t="s">
        <v>243</v>
      </c>
      <c r="K36" s="14" t="s">
        <v>20</v>
      </c>
      <c r="L36" s="25">
        <v>28772</v>
      </c>
      <c r="M36" s="26" t="s">
        <v>19</v>
      </c>
      <c r="N36" s="20">
        <v>74.85</v>
      </c>
      <c r="O36" s="27">
        <v>0.723</v>
      </c>
      <c r="P36" s="14">
        <v>140</v>
      </c>
      <c r="Q36" s="14">
        <v>155</v>
      </c>
      <c r="R36" s="14">
        <v>165</v>
      </c>
      <c r="S36" s="24"/>
      <c r="T36" s="23">
        <v>165</v>
      </c>
      <c r="U36" s="21">
        <f>T36*O36</f>
        <v>119.295</v>
      </c>
      <c r="V36" s="14"/>
      <c r="W36" s="14"/>
      <c r="X36" s="14">
        <v>12</v>
      </c>
    </row>
    <row r="37" spans="1:24" ht="12.75">
      <c r="A37" s="14"/>
      <c r="B37" s="14"/>
      <c r="C37" s="14"/>
      <c r="D37" s="14"/>
      <c r="E37" s="14"/>
      <c r="F37" s="14"/>
      <c r="G37" s="23" t="s">
        <v>276</v>
      </c>
      <c r="H37" s="23" t="s">
        <v>165</v>
      </c>
      <c r="I37" s="14"/>
      <c r="J37" s="14"/>
      <c r="K37" s="14"/>
      <c r="L37" s="16"/>
      <c r="M37" s="14"/>
      <c r="N37" s="20"/>
      <c r="O37" s="21"/>
      <c r="P37" s="14"/>
      <c r="Q37" s="14"/>
      <c r="R37" s="14"/>
      <c r="S37" s="14"/>
      <c r="T37" s="14"/>
      <c r="U37" s="21"/>
      <c r="V37" s="14"/>
      <c r="W37" s="14"/>
      <c r="X37" s="14"/>
    </row>
    <row r="38" spans="1:24" ht="12.75">
      <c r="A38" s="14"/>
      <c r="B38" s="14"/>
      <c r="C38" s="14"/>
      <c r="D38" s="14"/>
      <c r="E38" s="14"/>
      <c r="F38" s="14"/>
      <c r="G38" s="23" t="s">
        <v>275</v>
      </c>
      <c r="H38" s="23" t="s">
        <v>219</v>
      </c>
      <c r="I38" s="14"/>
      <c r="J38" s="14"/>
      <c r="K38" s="14"/>
      <c r="L38" s="16"/>
      <c r="M38" s="14"/>
      <c r="N38" s="20"/>
      <c r="O38" s="21"/>
      <c r="P38" s="14"/>
      <c r="Q38" s="14"/>
      <c r="R38" s="14"/>
      <c r="S38" s="14"/>
      <c r="T38" s="14"/>
      <c r="U38" s="21"/>
      <c r="V38" s="14"/>
      <c r="W38" s="14"/>
      <c r="X38" s="14"/>
    </row>
    <row r="39" spans="1:24" ht="12.75">
      <c r="A39" s="14">
        <v>12</v>
      </c>
      <c r="B39" s="14">
        <v>1</v>
      </c>
      <c r="C39" s="14" t="s">
        <v>219</v>
      </c>
      <c r="D39" s="14" t="s">
        <v>180</v>
      </c>
      <c r="E39" s="14" t="s">
        <v>220</v>
      </c>
      <c r="F39" s="14">
        <v>67.5</v>
      </c>
      <c r="G39" s="14" t="s">
        <v>240</v>
      </c>
      <c r="H39" s="14" t="s">
        <v>223</v>
      </c>
      <c r="I39" s="14" t="s">
        <v>97</v>
      </c>
      <c r="J39" s="14" t="s">
        <v>97</v>
      </c>
      <c r="K39" s="14" t="s">
        <v>20</v>
      </c>
      <c r="L39" s="16">
        <v>34879</v>
      </c>
      <c r="M39" s="14" t="s">
        <v>19</v>
      </c>
      <c r="N39" s="20">
        <v>67.35</v>
      </c>
      <c r="O39" s="21">
        <v>0.7351</v>
      </c>
      <c r="P39" s="14">
        <v>190</v>
      </c>
      <c r="Q39" s="14">
        <v>205</v>
      </c>
      <c r="R39" s="31">
        <v>225</v>
      </c>
      <c r="S39" s="31">
        <v>225</v>
      </c>
      <c r="T39" s="14">
        <v>205</v>
      </c>
      <c r="U39" s="21">
        <f aca="true" t="shared" si="2" ref="U39:U55">T39*O39</f>
        <v>150.69549999999998</v>
      </c>
      <c r="V39" s="14"/>
      <c r="W39" s="14" t="s">
        <v>278</v>
      </c>
      <c r="X39" s="14">
        <v>12</v>
      </c>
    </row>
    <row r="40" spans="1:24" ht="12.75">
      <c r="A40" s="14">
        <v>5</v>
      </c>
      <c r="B40" s="14">
        <v>2</v>
      </c>
      <c r="C40" s="14" t="s">
        <v>219</v>
      </c>
      <c r="D40" s="14" t="s">
        <v>180</v>
      </c>
      <c r="E40" s="14" t="s">
        <v>220</v>
      </c>
      <c r="F40" s="14">
        <v>67.5</v>
      </c>
      <c r="G40" s="14" t="s">
        <v>239</v>
      </c>
      <c r="H40" s="14" t="s">
        <v>146</v>
      </c>
      <c r="I40" s="14" t="s">
        <v>147</v>
      </c>
      <c r="J40" s="14" t="s">
        <v>228</v>
      </c>
      <c r="K40" s="14" t="s">
        <v>147</v>
      </c>
      <c r="L40" s="16">
        <v>29449</v>
      </c>
      <c r="M40" s="14" t="s">
        <v>19</v>
      </c>
      <c r="N40" s="20">
        <v>67.35</v>
      </c>
      <c r="O40" s="21">
        <v>0.7278</v>
      </c>
      <c r="P40" s="31">
        <v>175</v>
      </c>
      <c r="Q40" s="14">
        <v>175</v>
      </c>
      <c r="R40" s="31">
        <v>195</v>
      </c>
      <c r="S40" s="14"/>
      <c r="T40" s="14">
        <v>175</v>
      </c>
      <c r="U40" s="21">
        <f t="shared" si="2"/>
        <v>127.365</v>
      </c>
      <c r="V40" s="14"/>
      <c r="W40" s="14" t="s">
        <v>277</v>
      </c>
      <c r="X40" s="14">
        <v>5</v>
      </c>
    </row>
    <row r="41" spans="1:24" ht="12.75">
      <c r="A41" s="14">
        <v>3</v>
      </c>
      <c r="B41" s="14">
        <v>3</v>
      </c>
      <c r="C41" s="14" t="s">
        <v>219</v>
      </c>
      <c r="D41" s="14" t="s">
        <v>180</v>
      </c>
      <c r="E41" s="14" t="s">
        <v>220</v>
      </c>
      <c r="F41" s="14">
        <v>67.5</v>
      </c>
      <c r="G41" s="14" t="s">
        <v>238</v>
      </c>
      <c r="H41" s="14" t="s">
        <v>77</v>
      </c>
      <c r="I41" s="14" t="s">
        <v>52</v>
      </c>
      <c r="J41" s="14" t="s">
        <v>52</v>
      </c>
      <c r="K41" s="14" t="s">
        <v>20</v>
      </c>
      <c r="L41" s="16">
        <v>33868</v>
      </c>
      <c r="M41" s="14" t="s">
        <v>19</v>
      </c>
      <c r="N41" s="20">
        <v>62.75</v>
      </c>
      <c r="O41" s="21">
        <v>0.7765</v>
      </c>
      <c r="P41" s="14">
        <v>135</v>
      </c>
      <c r="Q41" s="14">
        <v>140</v>
      </c>
      <c r="R41" s="14">
        <v>145</v>
      </c>
      <c r="S41" s="14"/>
      <c r="T41" s="14">
        <v>145</v>
      </c>
      <c r="U41" s="21">
        <f t="shared" si="2"/>
        <v>112.5925</v>
      </c>
      <c r="V41" s="14"/>
      <c r="W41" s="14" t="s">
        <v>169</v>
      </c>
      <c r="X41" s="14">
        <v>3</v>
      </c>
    </row>
    <row r="42" spans="1:24" ht="12.75">
      <c r="A42" s="14">
        <v>12</v>
      </c>
      <c r="B42" s="14">
        <v>1</v>
      </c>
      <c r="C42" s="14" t="s">
        <v>219</v>
      </c>
      <c r="D42" s="14" t="s">
        <v>180</v>
      </c>
      <c r="E42" s="14" t="s">
        <v>220</v>
      </c>
      <c r="F42" s="14">
        <v>82.5</v>
      </c>
      <c r="G42" s="14" t="s">
        <v>244</v>
      </c>
      <c r="H42" s="14" t="s">
        <v>245</v>
      </c>
      <c r="I42" s="14" t="s">
        <v>147</v>
      </c>
      <c r="J42" s="14" t="s">
        <v>246</v>
      </c>
      <c r="K42" s="14" t="s">
        <v>147</v>
      </c>
      <c r="L42" s="16">
        <v>24516</v>
      </c>
      <c r="M42" s="14" t="s">
        <v>36</v>
      </c>
      <c r="N42" s="20">
        <v>79.1</v>
      </c>
      <c r="O42" s="21">
        <v>0.7684</v>
      </c>
      <c r="P42" s="14">
        <v>215</v>
      </c>
      <c r="Q42" s="14">
        <v>227.5</v>
      </c>
      <c r="R42" s="14">
        <v>235</v>
      </c>
      <c r="S42" s="14"/>
      <c r="T42" s="14">
        <v>235</v>
      </c>
      <c r="U42" s="21">
        <f t="shared" si="2"/>
        <v>180.57399999999998</v>
      </c>
      <c r="V42" s="14"/>
      <c r="W42" s="14" t="s">
        <v>279</v>
      </c>
      <c r="X42" s="14">
        <v>12</v>
      </c>
    </row>
    <row r="43" spans="1:24" ht="12.75">
      <c r="A43" s="14">
        <v>12</v>
      </c>
      <c r="B43" s="14">
        <v>1</v>
      </c>
      <c r="C43" s="14" t="s">
        <v>219</v>
      </c>
      <c r="D43" s="14" t="s">
        <v>180</v>
      </c>
      <c r="E43" s="14" t="s">
        <v>220</v>
      </c>
      <c r="F43" s="14">
        <v>82.5</v>
      </c>
      <c r="G43" s="14" t="s">
        <v>244</v>
      </c>
      <c r="H43" s="14" t="s">
        <v>245</v>
      </c>
      <c r="I43" s="14" t="s">
        <v>147</v>
      </c>
      <c r="J43" s="14" t="s">
        <v>246</v>
      </c>
      <c r="K43" s="14" t="s">
        <v>147</v>
      </c>
      <c r="L43" s="16">
        <v>24516</v>
      </c>
      <c r="M43" s="14" t="s">
        <v>19</v>
      </c>
      <c r="N43" s="20">
        <v>79.1</v>
      </c>
      <c r="O43" s="21">
        <v>0.6382</v>
      </c>
      <c r="P43" s="14">
        <v>215</v>
      </c>
      <c r="Q43" s="14">
        <v>227.5</v>
      </c>
      <c r="R43" s="14">
        <v>235</v>
      </c>
      <c r="S43" s="14"/>
      <c r="T43" s="14">
        <v>235</v>
      </c>
      <c r="U43" s="21">
        <f t="shared" si="2"/>
        <v>149.977</v>
      </c>
      <c r="V43" s="14"/>
      <c r="W43" s="14" t="s">
        <v>279</v>
      </c>
      <c r="X43" s="14">
        <v>12</v>
      </c>
    </row>
    <row r="44" spans="1:24" ht="12.75">
      <c r="A44" s="14">
        <v>12</v>
      </c>
      <c r="B44" s="14">
        <v>1</v>
      </c>
      <c r="C44" s="14" t="s">
        <v>219</v>
      </c>
      <c r="D44" s="14" t="s">
        <v>180</v>
      </c>
      <c r="E44" s="14" t="s">
        <v>220</v>
      </c>
      <c r="F44" s="14">
        <v>90</v>
      </c>
      <c r="G44" s="14" t="s">
        <v>247</v>
      </c>
      <c r="H44" s="14" t="s">
        <v>126</v>
      </c>
      <c r="I44" s="14" t="s">
        <v>126</v>
      </c>
      <c r="J44" s="14" t="s">
        <v>52</v>
      </c>
      <c r="K44" s="14" t="s">
        <v>20</v>
      </c>
      <c r="L44" s="16">
        <v>27651</v>
      </c>
      <c r="M44" s="14" t="s">
        <v>34</v>
      </c>
      <c r="N44" s="20">
        <v>85.3</v>
      </c>
      <c r="O44" s="21">
        <v>0.6109</v>
      </c>
      <c r="P44" s="14">
        <v>190</v>
      </c>
      <c r="Q44" s="14">
        <v>210</v>
      </c>
      <c r="R44" s="31">
        <v>222.5</v>
      </c>
      <c r="S44" s="14"/>
      <c r="T44" s="14">
        <v>210</v>
      </c>
      <c r="U44" s="21">
        <f t="shared" si="2"/>
        <v>128.289</v>
      </c>
      <c r="V44" s="14"/>
      <c r="W44" s="14" t="s">
        <v>395</v>
      </c>
      <c r="X44" s="14">
        <v>12</v>
      </c>
    </row>
    <row r="45" spans="1:24" ht="12.75">
      <c r="A45" s="14">
        <v>12</v>
      </c>
      <c r="B45" s="14">
        <v>1</v>
      </c>
      <c r="C45" s="14" t="s">
        <v>219</v>
      </c>
      <c r="D45" s="14" t="s">
        <v>180</v>
      </c>
      <c r="E45" s="14" t="s">
        <v>220</v>
      </c>
      <c r="F45" s="14">
        <v>90</v>
      </c>
      <c r="G45" s="14" t="s">
        <v>248</v>
      </c>
      <c r="H45" s="14" t="s">
        <v>249</v>
      </c>
      <c r="I45" s="14" t="s">
        <v>147</v>
      </c>
      <c r="J45" s="14" t="s">
        <v>250</v>
      </c>
      <c r="K45" s="14" t="s">
        <v>147</v>
      </c>
      <c r="L45" s="16">
        <v>22475</v>
      </c>
      <c r="M45" s="14" t="s">
        <v>44</v>
      </c>
      <c r="N45" s="20">
        <v>86</v>
      </c>
      <c r="O45" s="21">
        <v>0.8611</v>
      </c>
      <c r="P45" s="14">
        <v>215</v>
      </c>
      <c r="Q45" s="14">
        <v>226</v>
      </c>
      <c r="R45" s="14">
        <v>232.5</v>
      </c>
      <c r="S45" s="14"/>
      <c r="T45" s="14">
        <v>232.5</v>
      </c>
      <c r="U45" s="21">
        <f t="shared" si="2"/>
        <v>200.20575</v>
      </c>
      <c r="V45" s="14"/>
      <c r="W45" s="14" t="s">
        <v>277</v>
      </c>
      <c r="X45" s="14">
        <v>12</v>
      </c>
    </row>
    <row r="46" spans="1:24" ht="12.75">
      <c r="A46" s="14">
        <v>12</v>
      </c>
      <c r="B46" s="14">
        <v>1</v>
      </c>
      <c r="C46" s="14" t="s">
        <v>219</v>
      </c>
      <c r="D46" s="14" t="s">
        <v>180</v>
      </c>
      <c r="E46" s="14" t="s">
        <v>220</v>
      </c>
      <c r="F46" s="14">
        <v>100</v>
      </c>
      <c r="G46" s="14" t="s">
        <v>254</v>
      </c>
      <c r="H46" s="14" t="s">
        <v>155</v>
      </c>
      <c r="I46" s="14" t="s">
        <v>155</v>
      </c>
      <c r="J46" s="14" t="s">
        <v>155</v>
      </c>
      <c r="K46" s="14" t="s">
        <v>20</v>
      </c>
      <c r="L46" s="16">
        <v>34119</v>
      </c>
      <c r="M46" s="14" t="s">
        <v>19</v>
      </c>
      <c r="N46" s="20">
        <v>98.85</v>
      </c>
      <c r="O46" s="21">
        <v>0.557</v>
      </c>
      <c r="P46" s="14">
        <v>305</v>
      </c>
      <c r="Q46" s="31">
        <v>322.5</v>
      </c>
      <c r="R46" s="31">
        <v>322.5</v>
      </c>
      <c r="S46" s="14"/>
      <c r="T46" s="14">
        <v>305</v>
      </c>
      <c r="U46" s="21">
        <f t="shared" si="2"/>
        <v>169.88500000000002</v>
      </c>
      <c r="V46" s="14" t="s">
        <v>172</v>
      </c>
      <c r="W46" s="14" t="s">
        <v>169</v>
      </c>
      <c r="X46" s="14">
        <v>48</v>
      </c>
    </row>
    <row r="47" spans="1:24" ht="12.75">
      <c r="A47" s="14">
        <v>5</v>
      </c>
      <c r="B47" s="14">
        <v>2</v>
      </c>
      <c r="C47" s="14" t="s">
        <v>219</v>
      </c>
      <c r="D47" s="14" t="s">
        <v>180</v>
      </c>
      <c r="E47" s="14" t="s">
        <v>220</v>
      </c>
      <c r="F47" s="14">
        <v>100</v>
      </c>
      <c r="G47" s="14" t="s">
        <v>251</v>
      </c>
      <c r="H47" s="14" t="s">
        <v>252</v>
      </c>
      <c r="I47" s="14" t="s">
        <v>147</v>
      </c>
      <c r="J47" s="14" t="s">
        <v>253</v>
      </c>
      <c r="K47" s="14" t="s">
        <v>147</v>
      </c>
      <c r="L47" s="16">
        <v>34218</v>
      </c>
      <c r="M47" s="24" t="s">
        <v>19</v>
      </c>
      <c r="N47" s="20">
        <v>93.35</v>
      </c>
      <c r="O47" s="21">
        <v>0.5734</v>
      </c>
      <c r="P47" s="31">
        <v>230</v>
      </c>
      <c r="Q47" s="14">
        <v>230</v>
      </c>
      <c r="R47" s="14">
        <v>240</v>
      </c>
      <c r="S47" s="24"/>
      <c r="T47" s="23">
        <v>240</v>
      </c>
      <c r="U47" s="21">
        <f t="shared" si="2"/>
        <v>137.616</v>
      </c>
      <c r="V47" s="14"/>
      <c r="W47" s="14" t="s">
        <v>277</v>
      </c>
      <c r="X47" s="14">
        <v>5</v>
      </c>
    </row>
    <row r="48" spans="1:24" ht="12.75">
      <c r="A48" s="14">
        <v>3</v>
      </c>
      <c r="B48" s="14">
        <v>3</v>
      </c>
      <c r="C48" s="14" t="s">
        <v>219</v>
      </c>
      <c r="D48" s="14" t="s">
        <v>180</v>
      </c>
      <c r="E48" s="14" t="s">
        <v>220</v>
      </c>
      <c r="F48" s="14">
        <v>100</v>
      </c>
      <c r="G48" s="14" t="s">
        <v>258</v>
      </c>
      <c r="H48" s="14" t="s">
        <v>245</v>
      </c>
      <c r="I48" s="14" t="s">
        <v>147</v>
      </c>
      <c r="J48" s="14" t="s">
        <v>246</v>
      </c>
      <c r="K48" s="14" t="s">
        <v>147</v>
      </c>
      <c r="L48" s="16">
        <v>33115</v>
      </c>
      <c r="M48" s="14" t="s">
        <v>19</v>
      </c>
      <c r="N48" s="20">
        <v>99.8</v>
      </c>
      <c r="O48" s="21">
        <v>0.5545</v>
      </c>
      <c r="P48" s="31">
        <v>170</v>
      </c>
      <c r="Q48" s="14">
        <v>170</v>
      </c>
      <c r="R48" s="14">
        <v>180</v>
      </c>
      <c r="S48" s="14"/>
      <c r="T48" s="14">
        <v>180</v>
      </c>
      <c r="U48" s="21">
        <f t="shared" si="2"/>
        <v>99.81</v>
      </c>
      <c r="V48" s="14"/>
      <c r="W48" s="14" t="s">
        <v>277</v>
      </c>
      <c r="X48" s="14">
        <v>3</v>
      </c>
    </row>
    <row r="49" spans="1:24" ht="12.75">
      <c r="A49" s="14">
        <v>0</v>
      </c>
      <c r="B49" s="14" t="s">
        <v>171</v>
      </c>
      <c r="C49" s="14" t="s">
        <v>219</v>
      </c>
      <c r="D49" s="14" t="s">
        <v>180</v>
      </c>
      <c r="E49" s="14" t="s">
        <v>220</v>
      </c>
      <c r="F49" s="14">
        <v>100</v>
      </c>
      <c r="G49" s="14" t="s">
        <v>255</v>
      </c>
      <c r="H49" s="14" t="s">
        <v>256</v>
      </c>
      <c r="I49" s="14" t="s">
        <v>233</v>
      </c>
      <c r="J49" s="14" t="s">
        <v>233</v>
      </c>
      <c r="K49" s="14" t="s">
        <v>20</v>
      </c>
      <c r="L49" s="16">
        <v>30388</v>
      </c>
      <c r="M49" s="14" t="s">
        <v>19</v>
      </c>
      <c r="N49" s="20">
        <v>100</v>
      </c>
      <c r="O49" s="21">
        <v>0.554</v>
      </c>
      <c r="P49" s="31">
        <v>270</v>
      </c>
      <c r="Q49" s="31">
        <v>270</v>
      </c>
      <c r="R49" s="31">
        <v>0</v>
      </c>
      <c r="S49" s="14"/>
      <c r="T49" s="14">
        <v>0</v>
      </c>
      <c r="U49" s="21">
        <f t="shared" si="2"/>
        <v>0</v>
      </c>
      <c r="V49" s="14"/>
      <c r="W49" s="14"/>
      <c r="X49" s="14">
        <v>0</v>
      </c>
    </row>
    <row r="50" spans="1:24" ht="12.75">
      <c r="A50" s="14">
        <v>12</v>
      </c>
      <c r="B50" s="14">
        <v>1</v>
      </c>
      <c r="C50" s="14" t="s">
        <v>219</v>
      </c>
      <c r="D50" s="14" t="s">
        <v>180</v>
      </c>
      <c r="E50" s="14" t="s">
        <v>220</v>
      </c>
      <c r="F50" s="14">
        <v>110</v>
      </c>
      <c r="G50" s="14" t="s">
        <v>259</v>
      </c>
      <c r="H50" s="14" t="s">
        <v>116</v>
      </c>
      <c r="I50" s="14" t="s">
        <v>117</v>
      </c>
      <c r="J50" s="14" t="s">
        <v>117</v>
      </c>
      <c r="K50" s="14" t="s">
        <v>20</v>
      </c>
      <c r="L50" s="16">
        <v>32122</v>
      </c>
      <c r="M50" s="14" t="s">
        <v>19</v>
      </c>
      <c r="N50" s="20">
        <v>108.5</v>
      </c>
      <c r="O50" s="21">
        <v>0.5384</v>
      </c>
      <c r="P50" s="14">
        <v>290</v>
      </c>
      <c r="Q50" s="14">
        <v>310</v>
      </c>
      <c r="R50" s="31">
        <v>320</v>
      </c>
      <c r="S50" s="14"/>
      <c r="T50" s="14">
        <v>310</v>
      </c>
      <c r="U50" s="21">
        <f t="shared" si="2"/>
        <v>166.904</v>
      </c>
      <c r="V50" s="14" t="s">
        <v>173</v>
      </c>
      <c r="W50" s="14"/>
      <c r="X50" s="14">
        <v>27</v>
      </c>
    </row>
    <row r="51" spans="1:24" ht="12.75">
      <c r="A51" s="14">
        <v>5</v>
      </c>
      <c r="B51" s="14">
        <v>2</v>
      </c>
      <c r="C51" s="14" t="s">
        <v>219</v>
      </c>
      <c r="D51" s="14" t="s">
        <v>180</v>
      </c>
      <c r="E51" s="14" t="s">
        <v>220</v>
      </c>
      <c r="F51" s="14">
        <v>110</v>
      </c>
      <c r="G51" s="14" t="s">
        <v>257</v>
      </c>
      <c r="H51" s="14" t="s">
        <v>126</v>
      </c>
      <c r="I51" s="14" t="s">
        <v>126</v>
      </c>
      <c r="J51" s="14" t="s">
        <v>52</v>
      </c>
      <c r="K51" s="14" t="s">
        <v>20</v>
      </c>
      <c r="L51" s="16">
        <v>29388</v>
      </c>
      <c r="M51" s="14" t="s">
        <v>19</v>
      </c>
      <c r="N51" s="20">
        <v>100.1</v>
      </c>
      <c r="O51" s="21">
        <v>0.5538</v>
      </c>
      <c r="P51" s="14">
        <v>280</v>
      </c>
      <c r="Q51" s="31">
        <v>300</v>
      </c>
      <c r="R51" s="31">
        <v>0</v>
      </c>
      <c r="S51" s="14"/>
      <c r="T51" s="14">
        <v>280</v>
      </c>
      <c r="U51" s="21">
        <f t="shared" si="2"/>
        <v>155.064</v>
      </c>
      <c r="V51" s="14" t="s">
        <v>174</v>
      </c>
      <c r="W51" s="14" t="s">
        <v>395</v>
      </c>
      <c r="X51" s="14">
        <v>14</v>
      </c>
    </row>
    <row r="52" spans="1:24" ht="12.75">
      <c r="A52" s="14">
        <v>3</v>
      </c>
      <c r="B52" s="14">
        <v>3</v>
      </c>
      <c r="C52" s="14" t="s">
        <v>219</v>
      </c>
      <c r="D52" s="14" t="s">
        <v>180</v>
      </c>
      <c r="E52" s="14" t="s">
        <v>220</v>
      </c>
      <c r="F52" s="14">
        <v>110</v>
      </c>
      <c r="G52" s="14" t="s">
        <v>260</v>
      </c>
      <c r="H52" s="14" t="s">
        <v>55</v>
      </c>
      <c r="I52" s="14" t="s">
        <v>104</v>
      </c>
      <c r="J52" s="14" t="s">
        <v>56</v>
      </c>
      <c r="K52" s="14" t="s">
        <v>20</v>
      </c>
      <c r="L52" s="16">
        <v>29288</v>
      </c>
      <c r="M52" s="24" t="s">
        <v>19</v>
      </c>
      <c r="N52" s="20">
        <v>109.9</v>
      </c>
      <c r="O52" s="21">
        <v>0.5366</v>
      </c>
      <c r="P52" s="31">
        <v>255</v>
      </c>
      <c r="Q52" s="14">
        <v>255</v>
      </c>
      <c r="R52" s="14">
        <v>262.5</v>
      </c>
      <c r="S52" s="24"/>
      <c r="T52" s="23">
        <v>262.5</v>
      </c>
      <c r="U52" s="21">
        <f t="shared" si="2"/>
        <v>140.8575</v>
      </c>
      <c r="V52" s="14"/>
      <c r="W52" s="14"/>
      <c r="X52" s="14">
        <v>3</v>
      </c>
    </row>
    <row r="53" spans="1:24" ht="12.75">
      <c r="A53" s="14">
        <v>12</v>
      </c>
      <c r="B53" s="14">
        <v>1</v>
      </c>
      <c r="C53" s="14" t="s">
        <v>219</v>
      </c>
      <c r="D53" s="14" t="s">
        <v>180</v>
      </c>
      <c r="E53" s="14" t="s">
        <v>220</v>
      </c>
      <c r="F53" s="14">
        <v>125</v>
      </c>
      <c r="G53" s="14" t="s">
        <v>262</v>
      </c>
      <c r="H53" s="14" t="s">
        <v>263</v>
      </c>
      <c r="I53" s="14" t="s">
        <v>22</v>
      </c>
      <c r="J53" s="14" t="s">
        <v>22</v>
      </c>
      <c r="K53" s="14" t="s">
        <v>20</v>
      </c>
      <c r="L53" s="16">
        <v>27146</v>
      </c>
      <c r="M53" s="14" t="s">
        <v>34</v>
      </c>
      <c r="N53" s="20">
        <v>115.45</v>
      </c>
      <c r="O53" s="21">
        <v>0.5474</v>
      </c>
      <c r="P53" s="14">
        <v>240</v>
      </c>
      <c r="Q53" s="14">
        <v>250</v>
      </c>
      <c r="R53" s="31">
        <v>0</v>
      </c>
      <c r="S53" s="14"/>
      <c r="T53" s="14">
        <v>250</v>
      </c>
      <c r="U53" s="21">
        <f t="shared" si="2"/>
        <v>136.85</v>
      </c>
      <c r="V53" s="14"/>
      <c r="W53" s="14"/>
      <c r="X53" s="14">
        <v>12</v>
      </c>
    </row>
    <row r="54" spans="1:24" ht="12.75">
      <c r="A54" s="14">
        <v>12</v>
      </c>
      <c r="B54" s="14">
        <v>1</v>
      </c>
      <c r="C54" s="14" t="s">
        <v>219</v>
      </c>
      <c r="D54" s="14" t="s">
        <v>180</v>
      </c>
      <c r="E54" s="14" t="s">
        <v>220</v>
      </c>
      <c r="F54" s="14">
        <v>125</v>
      </c>
      <c r="G54" s="14" t="s">
        <v>261</v>
      </c>
      <c r="H54" s="14" t="s">
        <v>150</v>
      </c>
      <c r="I54" s="14" t="s">
        <v>151</v>
      </c>
      <c r="J54" s="14" t="s">
        <v>150</v>
      </c>
      <c r="K54" s="14" t="s">
        <v>151</v>
      </c>
      <c r="L54" s="16">
        <v>30199</v>
      </c>
      <c r="M54" s="14" t="s">
        <v>19</v>
      </c>
      <c r="N54" s="20">
        <v>114.65</v>
      </c>
      <c r="O54" s="21">
        <v>0.5316</v>
      </c>
      <c r="P54" s="14">
        <v>250</v>
      </c>
      <c r="Q54" s="14">
        <v>260</v>
      </c>
      <c r="R54" s="31">
        <v>0</v>
      </c>
      <c r="S54" s="14"/>
      <c r="T54" s="14">
        <v>260</v>
      </c>
      <c r="U54" s="21">
        <f t="shared" si="2"/>
        <v>138.21599999999998</v>
      </c>
      <c r="V54" s="14"/>
      <c r="W54" s="14" t="s">
        <v>280</v>
      </c>
      <c r="X54" s="14">
        <v>12</v>
      </c>
    </row>
    <row r="55" spans="1:24" ht="12.75">
      <c r="A55" s="14">
        <v>12</v>
      </c>
      <c r="B55" s="14">
        <v>1</v>
      </c>
      <c r="C55" s="14" t="s">
        <v>219</v>
      </c>
      <c r="D55" s="14" t="s">
        <v>180</v>
      </c>
      <c r="E55" s="14" t="s">
        <v>220</v>
      </c>
      <c r="F55" s="14">
        <v>140</v>
      </c>
      <c r="G55" s="14" t="s">
        <v>264</v>
      </c>
      <c r="H55" s="14" t="s">
        <v>150</v>
      </c>
      <c r="I55" s="14" t="s">
        <v>151</v>
      </c>
      <c r="J55" s="14" t="s">
        <v>150</v>
      </c>
      <c r="K55" s="14" t="s">
        <v>151</v>
      </c>
      <c r="L55" s="16">
        <v>30122</v>
      </c>
      <c r="M55" s="14" t="s">
        <v>19</v>
      </c>
      <c r="N55" s="20">
        <v>133.45</v>
      </c>
      <c r="O55" s="21">
        <v>0.5109</v>
      </c>
      <c r="P55" s="14">
        <v>190</v>
      </c>
      <c r="Q55" s="14">
        <v>200</v>
      </c>
      <c r="R55" s="31">
        <v>0</v>
      </c>
      <c r="S55" s="14"/>
      <c r="T55" s="14">
        <v>200</v>
      </c>
      <c r="U55" s="21">
        <f t="shared" si="2"/>
        <v>102.18</v>
      </c>
      <c r="V55" s="14"/>
      <c r="W55" s="14" t="s">
        <v>178</v>
      </c>
      <c r="X55" s="14">
        <v>12</v>
      </c>
    </row>
    <row r="56" spans="1:24" ht="12.75">
      <c r="A56" s="14"/>
      <c r="B56" s="14"/>
      <c r="C56" s="14"/>
      <c r="D56" s="14"/>
      <c r="E56" s="14"/>
      <c r="F56" s="14"/>
      <c r="G56" s="23" t="s">
        <v>276</v>
      </c>
      <c r="H56" s="23" t="s">
        <v>165</v>
      </c>
      <c r="I56" s="14"/>
      <c r="J56" s="14"/>
      <c r="K56" s="14"/>
      <c r="L56" s="16"/>
      <c r="M56" s="14"/>
      <c r="N56" s="20"/>
      <c r="O56" s="21"/>
      <c r="P56" s="14"/>
      <c r="Q56" s="14"/>
      <c r="R56" s="14"/>
      <c r="S56" s="14"/>
      <c r="T56" s="14"/>
      <c r="U56" s="21"/>
      <c r="V56" s="14"/>
      <c r="W56" s="14"/>
      <c r="X56" s="14"/>
    </row>
    <row r="57" spans="1:24" ht="12.75">
      <c r="A57" s="14"/>
      <c r="B57" s="14"/>
      <c r="C57" s="14"/>
      <c r="D57" s="14"/>
      <c r="E57" s="14"/>
      <c r="F57" s="14"/>
      <c r="G57" s="23" t="s">
        <v>275</v>
      </c>
      <c r="H57" s="23" t="s">
        <v>265</v>
      </c>
      <c r="I57" s="14"/>
      <c r="J57" s="14"/>
      <c r="K57" s="14"/>
      <c r="L57" s="16"/>
      <c r="M57" s="14"/>
      <c r="N57" s="20"/>
      <c r="O57" s="21"/>
      <c r="P57" s="14"/>
      <c r="Q57" s="14"/>
      <c r="R57" s="14"/>
      <c r="S57" s="14"/>
      <c r="T57" s="14"/>
      <c r="U57" s="21"/>
      <c r="V57" s="14"/>
      <c r="W57" s="14"/>
      <c r="X57" s="14"/>
    </row>
    <row r="58" spans="1:24" ht="12.75">
      <c r="A58" s="14">
        <v>12</v>
      </c>
      <c r="B58" s="14">
        <v>1</v>
      </c>
      <c r="C58" s="14" t="s">
        <v>265</v>
      </c>
      <c r="D58" s="14" t="s">
        <v>180</v>
      </c>
      <c r="E58" s="14" t="s">
        <v>220</v>
      </c>
      <c r="F58" s="14">
        <v>82.5</v>
      </c>
      <c r="G58" s="14" t="s">
        <v>266</v>
      </c>
      <c r="H58" s="14" t="s">
        <v>79</v>
      </c>
      <c r="I58" s="14" t="s">
        <v>40</v>
      </c>
      <c r="J58" s="14" t="s">
        <v>40</v>
      </c>
      <c r="K58" s="14" t="s">
        <v>20</v>
      </c>
      <c r="L58" s="16">
        <v>26722</v>
      </c>
      <c r="M58" s="14" t="s">
        <v>27</v>
      </c>
      <c r="N58" s="20">
        <v>80.7</v>
      </c>
      <c r="O58" s="21">
        <v>0.6592</v>
      </c>
      <c r="P58" s="14">
        <v>215</v>
      </c>
      <c r="Q58" s="31">
        <v>230</v>
      </c>
      <c r="R58" s="31">
        <v>230</v>
      </c>
      <c r="S58" s="14"/>
      <c r="T58" s="23">
        <v>215</v>
      </c>
      <c r="U58" s="21">
        <f>T58*O58</f>
        <v>141.728</v>
      </c>
      <c r="V58" s="14"/>
      <c r="W58" s="14" t="s">
        <v>282</v>
      </c>
      <c r="X58" s="14">
        <v>12</v>
      </c>
    </row>
    <row r="59" spans="1:24" ht="12.75">
      <c r="A59" s="14">
        <v>12</v>
      </c>
      <c r="B59" s="14">
        <v>1</v>
      </c>
      <c r="C59" s="14" t="s">
        <v>265</v>
      </c>
      <c r="D59" s="14" t="s">
        <v>180</v>
      </c>
      <c r="E59" s="14" t="s">
        <v>220</v>
      </c>
      <c r="F59" s="14">
        <v>90</v>
      </c>
      <c r="G59" s="14" t="s">
        <v>267</v>
      </c>
      <c r="H59" s="14" t="s">
        <v>79</v>
      </c>
      <c r="I59" s="14" t="s">
        <v>40</v>
      </c>
      <c r="J59" s="14" t="s">
        <v>40</v>
      </c>
      <c r="K59" s="14" t="s">
        <v>20</v>
      </c>
      <c r="L59" s="16">
        <v>30516</v>
      </c>
      <c r="M59" s="14" t="s">
        <v>19</v>
      </c>
      <c r="N59" s="20">
        <v>89.95</v>
      </c>
      <c r="O59" s="21">
        <v>0.5853</v>
      </c>
      <c r="P59" s="14">
        <v>295</v>
      </c>
      <c r="Q59" s="31">
        <v>317.5</v>
      </c>
      <c r="R59" s="31">
        <v>333</v>
      </c>
      <c r="S59" s="14"/>
      <c r="T59" s="23">
        <v>295</v>
      </c>
      <c r="U59" s="21">
        <f>T59*O59</f>
        <v>172.6635</v>
      </c>
      <c r="V59" s="14"/>
      <c r="W59" s="14"/>
      <c r="X59" s="14">
        <v>12</v>
      </c>
    </row>
    <row r="60" spans="1:24" ht="12.75">
      <c r="A60" s="14">
        <v>12</v>
      </c>
      <c r="B60" s="14">
        <v>1</v>
      </c>
      <c r="C60" s="14" t="s">
        <v>265</v>
      </c>
      <c r="D60" s="14" t="s">
        <v>180</v>
      </c>
      <c r="E60" s="14" t="s">
        <v>220</v>
      </c>
      <c r="F60" s="14">
        <v>110</v>
      </c>
      <c r="G60" s="14" t="s">
        <v>268</v>
      </c>
      <c r="H60" s="14" t="s">
        <v>116</v>
      </c>
      <c r="I60" s="14" t="s">
        <v>117</v>
      </c>
      <c r="J60" s="14" t="s">
        <v>117</v>
      </c>
      <c r="K60" s="14" t="s">
        <v>20</v>
      </c>
      <c r="L60" s="16">
        <v>28872</v>
      </c>
      <c r="M60" s="14" t="s">
        <v>19</v>
      </c>
      <c r="N60" s="20">
        <v>107.8</v>
      </c>
      <c r="O60" s="21">
        <v>0.5393</v>
      </c>
      <c r="P60" s="14">
        <v>275</v>
      </c>
      <c r="Q60" s="31">
        <v>300</v>
      </c>
      <c r="R60" s="31">
        <v>310</v>
      </c>
      <c r="S60" s="14"/>
      <c r="T60" s="23">
        <v>275</v>
      </c>
      <c r="U60" s="21">
        <f>T60*O60</f>
        <v>148.3075</v>
      </c>
      <c r="V60" s="14"/>
      <c r="W60" s="14"/>
      <c r="X60" s="14">
        <v>12</v>
      </c>
    </row>
    <row r="61" spans="1:24" ht="12.75">
      <c r="A61" s="14">
        <v>12</v>
      </c>
      <c r="B61" s="14">
        <v>1</v>
      </c>
      <c r="C61" s="14" t="s">
        <v>265</v>
      </c>
      <c r="D61" s="14" t="s">
        <v>180</v>
      </c>
      <c r="E61" s="14" t="s">
        <v>220</v>
      </c>
      <c r="F61" s="14">
        <v>140</v>
      </c>
      <c r="G61" s="14" t="s">
        <v>307</v>
      </c>
      <c r="H61" s="14" t="s">
        <v>308</v>
      </c>
      <c r="I61" s="14" t="s">
        <v>22</v>
      </c>
      <c r="J61" s="14" t="s">
        <v>22</v>
      </c>
      <c r="K61" s="14" t="s">
        <v>20</v>
      </c>
      <c r="L61" s="16">
        <v>25934</v>
      </c>
      <c r="M61" s="14" t="s">
        <v>19</v>
      </c>
      <c r="N61" s="20">
        <v>131</v>
      </c>
      <c r="O61" s="21">
        <v>0.5138</v>
      </c>
      <c r="P61" s="14">
        <v>332.5</v>
      </c>
      <c r="Q61" s="14">
        <v>355</v>
      </c>
      <c r="R61" s="31">
        <v>0</v>
      </c>
      <c r="S61" s="14"/>
      <c r="T61" s="23">
        <v>355</v>
      </c>
      <c r="U61" s="21">
        <f>T61*O61</f>
        <v>182.399</v>
      </c>
      <c r="V61" s="14"/>
      <c r="W61" s="14"/>
      <c r="X61" s="14">
        <v>12</v>
      </c>
    </row>
    <row r="62" spans="1:24" ht="12.75">
      <c r="A62" s="14">
        <v>5</v>
      </c>
      <c r="B62" s="14">
        <v>2</v>
      </c>
      <c r="C62" s="14" t="s">
        <v>265</v>
      </c>
      <c r="D62" s="14" t="s">
        <v>180</v>
      </c>
      <c r="E62" s="14" t="s">
        <v>220</v>
      </c>
      <c r="F62" s="14">
        <v>140</v>
      </c>
      <c r="G62" s="14" t="s">
        <v>269</v>
      </c>
      <c r="H62" s="14" t="s">
        <v>131</v>
      </c>
      <c r="I62" s="14" t="s">
        <v>131</v>
      </c>
      <c r="J62" s="14" t="s">
        <v>56</v>
      </c>
      <c r="K62" s="14" t="s">
        <v>20</v>
      </c>
      <c r="L62" s="16">
        <v>29084</v>
      </c>
      <c r="M62" s="14" t="s">
        <v>19</v>
      </c>
      <c r="N62" s="20">
        <v>139.3</v>
      </c>
      <c r="O62" s="21">
        <v>0.5043</v>
      </c>
      <c r="P62" s="14">
        <v>330</v>
      </c>
      <c r="Q62" s="14">
        <v>352.5</v>
      </c>
      <c r="R62" s="31">
        <v>360</v>
      </c>
      <c r="S62" s="14"/>
      <c r="T62" s="23">
        <v>352.5</v>
      </c>
      <c r="U62" s="21">
        <f>T62*O62</f>
        <v>177.76575</v>
      </c>
      <c r="V62" s="14"/>
      <c r="W62" s="14" t="s">
        <v>309</v>
      </c>
      <c r="X62" s="14">
        <v>5</v>
      </c>
    </row>
    <row r="63" spans="1:24" ht="12.75">
      <c r="A63" s="14"/>
      <c r="B63" s="14"/>
      <c r="C63" s="14"/>
      <c r="D63" s="14"/>
      <c r="E63" s="14"/>
      <c r="F63" s="14"/>
      <c r="G63" s="23" t="s">
        <v>274</v>
      </c>
      <c r="H63" s="23" t="s">
        <v>165</v>
      </c>
      <c r="I63" s="14"/>
      <c r="J63" s="14"/>
      <c r="K63" s="14"/>
      <c r="L63" s="16"/>
      <c r="M63" s="14"/>
      <c r="N63" s="20"/>
      <c r="O63" s="21"/>
      <c r="P63" s="14"/>
      <c r="Q63" s="14"/>
      <c r="R63" s="14"/>
      <c r="S63" s="14"/>
      <c r="T63" s="14"/>
      <c r="U63" s="21"/>
      <c r="V63" s="14"/>
      <c r="W63" s="14"/>
      <c r="X63" s="14"/>
    </row>
    <row r="64" spans="1:24" ht="12.75">
      <c r="A64" s="14"/>
      <c r="B64" s="14"/>
      <c r="C64" s="14"/>
      <c r="D64" s="14"/>
      <c r="E64" s="14"/>
      <c r="F64" s="14"/>
      <c r="G64" s="23" t="s">
        <v>301</v>
      </c>
      <c r="H64" s="23"/>
      <c r="I64" s="14"/>
      <c r="J64" s="14"/>
      <c r="K64" s="14"/>
      <c r="L64" s="16"/>
      <c r="M64" s="14"/>
      <c r="N64" s="20"/>
      <c r="O64" s="21"/>
      <c r="P64" s="14"/>
      <c r="Q64" s="14"/>
      <c r="R64" s="14"/>
      <c r="S64" s="14"/>
      <c r="T64" s="14"/>
      <c r="U64" s="21"/>
      <c r="V64" s="14"/>
      <c r="W64" s="14"/>
      <c r="X64" s="14"/>
    </row>
    <row r="65" spans="1:24" ht="12.75">
      <c r="A65" s="14">
        <v>12</v>
      </c>
      <c r="B65" s="14">
        <v>1</v>
      </c>
      <c r="C65" s="14"/>
      <c r="D65" s="14" t="s">
        <v>32</v>
      </c>
      <c r="E65" s="14" t="s">
        <v>271</v>
      </c>
      <c r="F65" s="14">
        <v>60</v>
      </c>
      <c r="G65" s="14" t="s">
        <v>312</v>
      </c>
      <c r="H65" s="14" t="s">
        <v>101</v>
      </c>
      <c r="I65" s="14" t="s">
        <v>102</v>
      </c>
      <c r="J65" s="14" t="s">
        <v>102</v>
      </c>
      <c r="K65" s="14" t="s">
        <v>20</v>
      </c>
      <c r="L65" s="16">
        <v>31560</v>
      </c>
      <c r="M65" s="14" t="s">
        <v>19</v>
      </c>
      <c r="N65" s="20">
        <v>59.5</v>
      </c>
      <c r="O65" s="21">
        <v>0.8199</v>
      </c>
      <c r="P65" s="14">
        <v>80</v>
      </c>
      <c r="Q65" s="14">
        <v>87.5</v>
      </c>
      <c r="R65" s="31">
        <v>92.5</v>
      </c>
      <c r="S65" s="14"/>
      <c r="T65" s="14">
        <v>87.5</v>
      </c>
      <c r="U65" s="21">
        <f>T65*O65</f>
        <v>71.74125</v>
      </c>
      <c r="V65" s="14"/>
      <c r="W65" s="14" t="s">
        <v>215</v>
      </c>
      <c r="X65" s="14">
        <v>12</v>
      </c>
    </row>
    <row r="66" spans="1:24" ht="12.75">
      <c r="A66" s="14">
        <v>12</v>
      </c>
      <c r="B66" s="14">
        <v>1</v>
      </c>
      <c r="C66" s="14"/>
      <c r="D66" s="14" t="s">
        <v>32</v>
      </c>
      <c r="E66" s="14" t="s">
        <v>271</v>
      </c>
      <c r="F66" s="14">
        <v>82.5</v>
      </c>
      <c r="G66" s="14" t="s">
        <v>316</v>
      </c>
      <c r="H66" s="14" t="s">
        <v>101</v>
      </c>
      <c r="I66" s="14" t="s">
        <v>102</v>
      </c>
      <c r="J66" s="14" t="s">
        <v>102</v>
      </c>
      <c r="K66" s="14" t="s">
        <v>20</v>
      </c>
      <c r="L66" s="16">
        <v>24600</v>
      </c>
      <c r="M66" s="14" t="s">
        <v>36</v>
      </c>
      <c r="N66" s="20">
        <v>81.7</v>
      </c>
      <c r="O66" s="21">
        <v>0.7507</v>
      </c>
      <c r="P66" s="31">
        <v>180</v>
      </c>
      <c r="Q66" s="14">
        <v>180</v>
      </c>
      <c r="R66" s="14">
        <v>187.5</v>
      </c>
      <c r="S66" s="14"/>
      <c r="T66" s="14">
        <v>187.5</v>
      </c>
      <c r="U66" s="21">
        <f>T66*O66</f>
        <v>140.75625</v>
      </c>
      <c r="V66" s="14"/>
      <c r="W66" s="14" t="s">
        <v>215</v>
      </c>
      <c r="X66" s="14">
        <v>12</v>
      </c>
    </row>
    <row r="67" spans="1:24" ht="12.75">
      <c r="A67" s="14"/>
      <c r="B67" s="14"/>
      <c r="C67" s="14"/>
      <c r="D67" s="14"/>
      <c r="E67" s="14"/>
      <c r="F67" s="14"/>
      <c r="G67" s="23" t="s">
        <v>274</v>
      </c>
      <c r="H67" s="23" t="s">
        <v>163</v>
      </c>
      <c r="I67" s="14"/>
      <c r="J67" s="14"/>
      <c r="K67" s="14"/>
      <c r="L67" s="16"/>
      <c r="M67" s="14"/>
      <c r="N67" s="20"/>
      <c r="O67" s="21"/>
      <c r="P67" s="14"/>
      <c r="Q67" s="14"/>
      <c r="R67" s="14"/>
      <c r="S67" s="14"/>
      <c r="T67" s="14"/>
      <c r="U67" s="21"/>
      <c r="V67" s="14"/>
      <c r="W67" s="14"/>
      <c r="X67" s="14"/>
    </row>
    <row r="68" spans="1:24" ht="12.75">
      <c r="A68" s="14"/>
      <c r="B68" s="14"/>
      <c r="C68" s="14"/>
      <c r="D68" s="14"/>
      <c r="E68" s="14"/>
      <c r="F68" s="14"/>
      <c r="G68" s="23" t="s">
        <v>302</v>
      </c>
      <c r="H68" s="23"/>
      <c r="I68" s="14"/>
      <c r="J68" s="14"/>
      <c r="K68" s="14"/>
      <c r="L68" s="16"/>
      <c r="M68" s="14"/>
      <c r="N68" s="20"/>
      <c r="O68" s="21"/>
      <c r="P68" s="14"/>
      <c r="Q68" s="14"/>
      <c r="R68" s="14"/>
      <c r="S68" s="14"/>
      <c r="T68" s="14"/>
      <c r="U68" s="21"/>
      <c r="V68" s="14"/>
      <c r="W68" s="14"/>
      <c r="X68" s="14"/>
    </row>
    <row r="69" spans="1:24" ht="12.75">
      <c r="A69" s="14">
        <v>12</v>
      </c>
      <c r="B69" s="14">
        <v>1</v>
      </c>
      <c r="C69" s="14"/>
      <c r="D69" s="14" t="s">
        <v>32</v>
      </c>
      <c r="E69" s="14" t="s">
        <v>272</v>
      </c>
      <c r="F69" s="14">
        <v>60</v>
      </c>
      <c r="G69" s="14" t="s">
        <v>313</v>
      </c>
      <c r="H69" s="14" t="s">
        <v>33</v>
      </c>
      <c r="I69" s="14" t="s">
        <v>22</v>
      </c>
      <c r="J69" s="14" t="s">
        <v>22</v>
      </c>
      <c r="K69" s="14" t="s">
        <v>20</v>
      </c>
      <c r="L69" s="16">
        <v>29620</v>
      </c>
      <c r="M69" s="14" t="s">
        <v>19</v>
      </c>
      <c r="N69" s="20">
        <v>60</v>
      </c>
      <c r="O69" s="21">
        <v>0.8628</v>
      </c>
      <c r="P69" s="14">
        <v>90</v>
      </c>
      <c r="Q69" s="14">
        <v>95</v>
      </c>
      <c r="R69" s="31">
        <v>98</v>
      </c>
      <c r="S69" s="14"/>
      <c r="T69" s="14">
        <v>95</v>
      </c>
      <c r="U69" s="21">
        <f>T69*O69</f>
        <v>81.96600000000001</v>
      </c>
      <c r="V69" s="14"/>
      <c r="W69" s="14" t="s">
        <v>322</v>
      </c>
      <c r="X69" s="14">
        <v>12</v>
      </c>
    </row>
    <row r="70" spans="1:24" ht="12.75">
      <c r="A70" s="14"/>
      <c r="B70" s="14"/>
      <c r="C70" s="14"/>
      <c r="D70" s="14"/>
      <c r="E70" s="14"/>
      <c r="F70" s="14"/>
      <c r="G70" s="23" t="s">
        <v>274</v>
      </c>
      <c r="H70" s="23" t="s">
        <v>165</v>
      </c>
      <c r="I70" s="14"/>
      <c r="J70" s="14"/>
      <c r="K70" s="14"/>
      <c r="L70" s="16"/>
      <c r="M70" s="14"/>
      <c r="N70" s="20"/>
      <c r="O70" s="21"/>
      <c r="P70" s="14"/>
      <c r="Q70" s="14"/>
      <c r="R70" s="14"/>
      <c r="S70" s="14"/>
      <c r="T70" s="14"/>
      <c r="U70" s="21"/>
      <c r="V70" s="14"/>
      <c r="W70" s="14"/>
      <c r="X70" s="14"/>
    </row>
    <row r="71" spans="1:24" ht="12.75">
      <c r="A71" s="14"/>
      <c r="B71" s="14"/>
      <c r="C71" s="14"/>
      <c r="D71" s="14"/>
      <c r="E71" s="14"/>
      <c r="F71" s="14"/>
      <c r="G71" s="23" t="s">
        <v>302</v>
      </c>
      <c r="H71" s="23"/>
      <c r="I71" s="14"/>
      <c r="J71" s="14"/>
      <c r="K71" s="14"/>
      <c r="L71" s="16"/>
      <c r="M71" s="14"/>
      <c r="N71" s="20"/>
      <c r="O71" s="21"/>
      <c r="P71" s="14"/>
      <c r="Q71" s="14"/>
      <c r="R71" s="14"/>
      <c r="S71" s="14"/>
      <c r="T71" s="14"/>
      <c r="U71" s="21"/>
      <c r="V71" s="14"/>
      <c r="W71" s="14"/>
      <c r="X71" s="14"/>
    </row>
    <row r="72" spans="1:24" ht="12.75">
      <c r="A72" s="14">
        <v>12</v>
      </c>
      <c r="B72" s="14">
        <v>1</v>
      </c>
      <c r="C72" s="14"/>
      <c r="D72" s="14" t="s">
        <v>32</v>
      </c>
      <c r="E72" s="14" t="s">
        <v>272</v>
      </c>
      <c r="F72" s="14">
        <v>90</v>
      </c>
      <c r="G72" s="14" t="s">
        <v>317</v>
      </c>
      <c r="H72" s="14" t="s">
        <v>150</v>
      </c>
      <c r="I72" s="14" t="s">
        <v>151</v>
      </c>
      <c r="J72" s="14" t="s">
        <v>150</v>
      </c>
      <c r="K72" s="14" t="s">
        <v>151</v>
      </c>
      <c r="L72" s="16">
        <v>27999</v>
      </c>
      <c r="M72" s="14" t="s">
        <v>34</v>
      </c>
      <c r="N72" s="20">
        <v>88.6</v>
      </c>
      <c r="O72" s="21">
        <v>0.5928</v>
      </c>
      <c r="P72" s="31">
        <v>200</v>
      </c>
      <c r="Q72" s="14">
        <v>200</v>
      </c>
      <c r="R72" s="31">
        <v>215</v>
      </c>
      <c r="S72" s="14"/>
      <c r="T72" s="14">
        <v>200</v>
      </c>
      <c r="U72" s="21">
        <f>T72*O72</f>
        <v>118.56</v>
      </c>
      <c r="V72" s="14"/>
      <c r="W72" s="14" t="s">
        <v>178</v>
      </c>
      <c r="X72" s="14">
        <v>12</v>
      </c>
    </row>
    <row r="73" spans="1:24" ht="12.75">
      <c r="A73" s="14"/>
      <c r="B73" s="14"/>
      <c r="C73" s="14"/>
      <c r="D73" s="14"/>
      <c r="E73" s="14"/>
      <c r="F73" s="14"/>
      <c r="G73" s="23" t="s">
        <v>276</v>
      </c>
      <c r="H73" s="23" t="s">
        <v>165</v>
      </c>
      <c r="I73" s="14"/>
      <c r="J73" s="14"/>
      <c r="K73" s="14"/>
      <c r="L73" s="16"/>
      <c r="M73" s="14"/>
      <c r="N73" s="20"/>
      <c r="O73" s="21"/>
      <c r="P73" s="14"/>
      <c r="Q73" s="14"/>
      <c r="R73" s="14"/>
      <c r="S73" s="14"/>
      <c r="T73" s="14"/>
      <c r="U73" s="21"/>
      <c r="V73" s="14"/>
      <c r="W73" s="14"/>
      <c r="X73" s="14"/>
    </row>
    <row r="74" spans="1:24" ht="12.75">
      <c r="A74" s="14"/>
      <c r="B74" s="14"/>
      <c r="C74" s="14"/>
      <c r="D74" s="14"/>
      <c r="E74" s="14"/>
      <c r="F74" s="14"/>
      <c r="G74" s="23" t="s">
        <v>301</v>
      </c>
      <c r="H74" s="23"/>
      <c r="I74" s="14"/>
      <c r="J74" s="14"/>
      <c r="K74" s="14"/>
      <c r="L74" s="16"/>
      <c r="M74" s="14"/>
      <c r="N74" s="20"/>
      <c r="O74" s="21"/>
      <c r="P74" s="14"/>
      <c r="Q74" s="14"/>
      <c r="R74" s="14"/>
      <c r="S74" s="14"/>
      <c r="T74" s="14"/>
      <c r="U74" s="21"/>
      <c r="V74" s="14"/>
      <c r="W74" s="14"/>
      <c r="X74" s="14"/>
    </row>
    <row r="75" spans="1:24" ht="12.75">
      <c r="A75" s="14">
        <v>12</v>
      </c>
      <c r="B75" s="14">
        <v>1</v>
      </c>
      <c r="C75" s="14" t="s">
        <v>314</v>
      </c>
      <c r="D75" s="14" t="s">
        <v>180</v>
      </c>
      <c r="E75" s="14" t="s">
        <v>271</v>
      </c>
      <c r="F75" s="14">
        <v>82.5</v>
      </c>
      <c r="G75" s="14" t="s">
        <v>315</v>
      </c>
      <c r="H75" s="14" t="s">
        <v>101</v>
      </c>
      <c r="I75" s="14" t="s">
        <v>102</v>
      </c>
      <c r="J75" s="14" t="s">
        <v>102</v>
      </c>
      <c r="K75" s="14" t="s">
        <v>20</v>
      </c>
      <c r="L75" s="16">
        <v>30392</v>
      </c>
      <c r="M75" s="14" t="s">
        <v>19</v>
      </c>
      <c r="N75" s="20">
        <v>81.6</v>
      </c>
      <c r="O75" s="21">
        <v>0.6241</v>
      </c>
      <c r="P75" s="14">
        <v>90</v>
      </c>
      <c r="Q75" s="14">
        <v>100</v>
      </c>
      <c r="R75" s="31">
        <v>105</v>
      </c>
      <c r="S75" s="14"/>
      <c r="T75" s="14">
        <v>100</v>
      </c>
      <c r="U75" s="21">
        <f>T75*O75</f>
        <v>62.41</v>
      </c>
      <c r="V75" s="14"/>
      <c r="W75" s="14" t="s">
        <v>215</v>
      </c>
      <c r="X75" s="14">
        <v>12</v>
      </c>
    </row>
    <row r="76" spans="1:24" ht="12.75">
      <c r="A76" s="14">
        <v>0</v>
      </c>
      <c r="B76" s="14" t="s">
        <v>171</v>
      </c>
      <c r="C76" s="14"/>
      <c r="D76" s="14" t="s">
        <v>180</v>
      </c>
      <c r="E76" s="14" t="s">
        <v>271</v>
      </c>
      <c r="F76" s="14">
        <v>100</v>
      </c>
      <c r="G76" s="14" t="s">
        <v>311</v>
      </c>
      <c r="H76" s="14" t="s">
        <v>150</v>
      </c>
      <c r="I76" s="14" t="s">
        <v>151</v>
      </c>
      <c r="J76" s="14" t="s">
        <v>150</v>
      </c>
      <c r="K76" s="14" t="s">
        <v>151</v>
      </c>
      <c r="L76" s="16">
        <v>28481</v>
      </c>
      <c r="M76" s="14" t="s">
        <v>19</v>
      </c>
      <c r="N76" s="20">
        <v>96.3</v>
      </c>
      <c r="O76" s="21">
        <v>0.5639</v>
      </c>
      <c r="P76" s="31">
        <v>150</v>
      </c>
      <c r="Q76" s="31">
        <v>0</v>
      </c>
      <c r="R76" s="31">
        <v>0</v>
      </c>
      <c r="S76" s="14"/>
      <c r="T76" s="14">
        <v>0</v>
      </c>
      <c r="U76" s="21">
        <f>T76*O76</f>
        <v>0</v>
      </c>
      <c r="V76" s="14"/>
      <c r="W76" s="14" t="s">
        <v>178</v>
      </c>
      <c r="X76" s="14">
        <v>0</v>
      </c>
    </row>
    <row r="77" spans="1:24" ht="12.75">
      <c r="A77" s="14">
        <v>12</v>
      </c>
      <c r="B77" s="14">
        <v>1</v>
      </c>
      <c r="C77" s="14"/>
      <c r="D77" s="14" t="s">
        <v>180</v>
      </c>
      <c r="E77" s="14" t="s">
        <v>271</v>
      </c>
      <c r="F77" s="14">
        <v>125</v>
      </c>
      <c r="G77" s="14" t="s">
        <v>261</v>
      </c>
      <c r="H77" s="14" t="s">
        <v>150</v>
      </c>
      <c r="I77" s="14" t="s">
        <v>151</v>
      </c>
      <c r="J77" s="14" t="s">
        <v>150</v>
      </c>
      <c r="K77" s="14" t="s">
        <v>151</v>
      </c>
      <c r="L77" s="16">
        <v>30199</v>
      </c>
      <c r="M77" s="14" t="s">
        <v>19</v>
      </c>
      <c r="N77" s="20">
        <v>114.65</v>
      </c>
      <c r="O77" s="21">
        <v>0.5316</v>
      </c>
      <c r="P77" s="14">
        <v>240</v>
      </c>
      <c r="Q77" s="14">
        <v>250</v>
      </c>
      <c r="R77" s="14">
        <v>272.5</v>
      </c>
      <c r="S77" s="14"/>
      <c r="T77" s="14">
        <v>272.5</v>
      </c>
      <c r="U77" s="21">
        <f>T77*O77</f>
        <v>144.861</v>
      </c>
      <c r="V77" s="14"/>
      <c r="W77" s="14" t="s">
        <v>280</v>
      </c>
      <c r="X77" s="14">
        <v>12</v>
      </c>
    </row>
    <row r="78" spans="1:24" ht="12.75">
      <c r="A78" s="14">
        <v>12</v>
      </c>
      <c r="B78" s="14">
        <v>1</v>
      </c>
      <c r="C78" s="14"/>
      <c r="D78" s="14" t="s">
        <v>180</v>
      </c>
      <c r="E78" s="14" t="s">
        <v>271</v>
      </c>
      <c r="F78" s="14">
        <v>140</v>
      </c>
      <c r="G78" s="14" t="s">
        <v>307</v>
      </c>
      <c r="H78" s="14" t="s">
        <v>308</v>
      </c>
      <c r="I78" s="14" t="s">
        <v>22</v>
      </c>
      <c r="J78" s="14" t="s">
        <v>22</v>
      </c>
      <c r="K78" s="14" t="s">
        <v>20</v>
      </c>
      <c r="L78" s="16">
        <v>25934</v>
      </c>
      <c r="M78" s="14" t="s">
        <v>19</v>
      </c>
      <c r="N78" s="20">
        <v>131</v>
      </c>
      <c r="O78" s="21">
        <v>0.5138</v>
      </c>
      <c r="P78" s="14">
        <v>300</v>
      </c>
      <c r="Q78" s="14">
        <v>320</v>
      </c>
      <c r="R78" s="31">
        <v>350</v>
      </c>
      <c r="S78" s="14"/>
      <c r="T78" s="14">
        <v>320</v>
      </c>
      <c r="U78" s="21">
        <f>T78*O78</f>
        <v>164.416</v>
      </c>
      <c r="V78" s="14"/>
      <c r="W78" s="14"/>
      <c r="X78" s="14">
        <v>12</v>
      </c>
    </row>
    <row r="79" spans="1:24" ht="12.75">
      <c r="A79" s="14">
        <v>5</v>
      </c>
      <c r="B79" s="14">
        <v>2</v>
      </c>
      <c r="C79" s="14"/>
      <c r="D79" s="14" t="s">
        <v>180</v>
      </c>
      <c r="E79" s="14" t="s">
        <v>271</v>
      </c>
      <c r="F79" s="14">
        <v>140</v>
      </c>
      <c r="G79" s="14" t="s">
        <v>264</v>
      </c>
      <c r="H79" s="14" t="s">
        <v>150</v>
      </c>
      <c r="I79" s="14" t="s">
        <v>151</v>
      </c>
      <c r="J79" s="14" t="s">
        <v>150</v>
      </c>
      <c r="K79" s="14" t="s">
        <v>151</v>
      </c>
      <c r="L79" s="16">
        <v>30122</v>
      </c>
      <c r="M79" s="14" t="s">
        <v>19</v>
      </c>
      <c r="N79" s="20">
        <v>133.45</v>
      </c>
      <c r="O79" s="21">
        <v>0.5109</v>
      </c>
      <c r="P79" s="5">
        <v>190</v>
      </c>
      <c r="Q79" s="14">
        <v>200</v>
      </c>
      <c r="R79" s="31">
        <v>215</v>
      </c>
      <c r="S79" s="14"/>
      <c r="T79" s="14">
        <v>200</v>
      </c>
      <c r="U79" s="21">
        <f>T79*O79</f>
        <v>102.18</v>
      </c>
      <c r="V79" s="14"/>
      <c r="W79" s="14" t="s">
        <v>178</v>
      </c>
      <c r="X79" s="14">
        <v>5</v>
      </c>
    </row>
    <row r="80" spans="1:24" ht="12.75">
      <c r="A80" s="14"/>
      <c r="B80" s="14"/>
      <c r="C80" s="14"/>
      <c r="D80" s="14"/>
      <c r="E80" s="14"/>
      <c r="F80" s="14"/>
      <c r="G80" s="23" t="s">
        <v>276</v>
      </c>
      <c r="H80" s="23" t="s">
        <v>165</v>
      </c>
      <c r="I80" s="14"/>
      <c r="J80" s="14"/>
      <c r="K80" s="14"/>
      <c r="L80" s="16"/>
      <c r="M80" s="14"/>
      <c r="N80" s="20"/>
      <c r="O80" s="21"/>
      <c r="P80" s="14"/>
      <c r="Q80" s="14"/>
      <c r="R80" s="14"/>
      <c r="S80" s="14"/>
      <c r="T80" s="14"/>
      <c r="U80" s="21"/>
      <c r="V80" s="14"/>
      <c r="W80" s="14"/>
      <c r="X80" s="14"/>
    </row>
    <row r="81" spans="1:24" ht="12.75">
      <c r="A81" s="14"/>
      <c r="B81" s="14"/>
      <c r="C81" s="14"/>
      <c r="D81" s="14"/>
      <c r="E81" s="14"/>
      <c r="F81" s="14"/>
      <c r="G81" s="23" t="s">
        <v>302</v>
      </c>
      <c r="H81" s="23"/>
      <c r="I81" s="14"/>
      <c r="J81" s="14"/>
      <c r="K81" s="14"/>
      <c r="L81" s="16"/>
      <c r="M81" s="14"/>
      <c r="N81" s="20"/>
      <c r="O81" s="21"/>
      <c r="P81" s="14"/>
      <c r="Q81" s="14"/>
      <c r="R81" s="14"/>
      <c r="S81" s="14"/>
      <c r="T81" s="14"/>
      <c r="U81" s="21"/>
      <c r="V81" s="14"/>
      <c r="W81" s="14"/>
      <c r="X81" s="14"/>
    </row>
    <row r="82" spans="1:24" ht="12.75">
      <c r="A82" s="14">
        <v>12</v>
      </c>
      <c r="B82" s="14">
        <v>1</v>
      </c>
      <c r="C82" s="14"/>
      <c r="D82" s="14" t="s">
        <v>180</v>
      </c>
      <c r="E82" s="14" t="s">
        <v>272</v>
      </c>
      <c r="F82" s="14">
        <v>90</v>
      </c>
      <c r="G82" s="14" t="s">
        <v>318</v>
      </c>
      <c r="H82" s="14" t="s">
        <v>150</v>
      </c>
      <c r="I82" s="14" t="s">
        <v>151</v>
      </c>
      <c r="J82" s="14" t="s">
        <v>150</v>
      </c>
      <c r="K82" s="14" t="s">
        <v>151</v>
      </c>
      <c r="L82" s="16">
        <v>28579</v>
      </c>
      <c r="M82" s="14" t="s">
        <v>19</v>
      </c>
      <c r="N82" s="20">
        <v>83.8</v>
      </c>
      <c r="O82" s="21">
        <v>0.6127</v>
      </c>
      <c r="P82" s="14">
        <v>245</v>
      </c>
      <c r="Q82" s="14">
        <v>260</v>
      </c>
      <c r="R82" s="31">
        <v>270</v>
      </c>
      <c r="S82" s="14"/>
      <c r="T82" s="14">
        <v>260</v>
      </c>
      <c r="U82" s="21">
        <f>T82*O82</f>
        <v>159.302</v>
      </c>
      <c r="V82" s="14"/>
      <c r="W82" s="14" t="s">
        <v>178</v>
      </c>
      <c r="X82" s="14">
        <v>12</v>
      </c>
    </row>
    <row r="83" spans="1:24" ht="12.75">
      <c r="A83" s="14">
        <v>12</v>
      </c>
      <c r="B83" s="14">
        <v>1</v>
      </c>
      <c r="C83" s="14"/>
      <c r="D83" s="14" t="s">
        <v>180</v>
      </c>
      <c r="E83" s="14" t="s">
        <v>272</v>
      </c>
      <c r="F83" s="14">
        <v>100</v>
      </c>
      <c r="G83" s="14" t="s">
        <v>319</v>
      </c>
      <c r="H83" s="14" t="s">
        <v>150</v>
      </c>
      <c r="I83" s="14" t="s">
        <v>151</v>
      </c>
      <c r="J83" s="14" t="s">
        <v>150</v>
      </c>
      <c r="K83" s="14" t="s">
        <v>151</v>
      </c>
      <c r="L83" s="16">
        <v>26599</v>
      </c>
      <c r="M83" s="14" t="s">
        <v>27</v>
      </c>
      <c r="N83" s="20">
        <v>95.25</v>
      </c>
      <c r="O83" s="21">
        <v>0.5941</v>
      </c>
      <c r="P83" s="31">
        <v>220</v>
      </c>
      <c r="Q83" s="14">
        <v>220</v>
      </c>
      <c r="R83" s="31">
        <v>270</v>
      </c>
      <c r="S83" s="14"/>
      <c r="T83" s="14">
        <v>220</v>
      </c>
      <c r="U83" s="21">
        <f>T83*O83</f>
        <v>130.702</v>
      </c>
      <c r="V83" s="14"/>
      <c r="W83" s="14" t="s">
        <v>178</v>
      </c>
      <c r="X83" s="14">
        <v>12</v>
      </c>
    </row>
    <row r="84" spans="1:24" ht="12.75">
      <c r="A84" s="14">
        <v>12</v>
      </c>
      <c r="B84" s="14">
        <v>1</v>
      </c>
      <c r="C84" s="14"/>
      <c r="D84" s="14" t="s">
        <v>180</v>
      </c>
      <c r="E84" s="14" t="s">
        <v>272</v>
      </c>
      <c r="F84" s="14">
        <v>125</v>
      </c>
      <c r="G84" s="14" t="s">
        <v>320</v>
      </c>
      <c r="H84" s="14" t="s">
        <v>80</v>
      </c>
      <c r="I84" s="14" t="s">
        <v>68</v>
      </c>
      <c r="J84" s="14" t="s">
        <v>68</v>
      </c>
      <c r="K84" s="14" t="s">
        <v>20</v>
      </c>
      <c r="L84" s="16">
        <v>28799</v>
      </c>
      <c r="M84" s="14" t="s">
        <v>19</v>
      </c>
      <c r="N84" s="20">
        <v>122.55</v>
      </c>
      <c r="O84" s="21">
        <v>0.5242</v>
      </c>
      <c r="P84" s="31">
        <v>280</v>
      </c>
      <c r="Q84" s="14">
        <v>280</v>
      </c>
      <c r="R84" s="31">
        <v>307.5</v>
      </c>
      <c r="S84" s="14"/>
      <c r="T84" s="14">
        <v>280</v>
      </c>
      <c r="U84" s="21">
        <f>T84*O84</f>
        <v>146.776</v>
      </c>
      <c r="V84" s="14"/>
      <c r="W84" s="14" t="s">
        <v>321</v>
      </c>
      <c r="X84" s="14">
        <v>12</v>
      </c>
    </row>
    <row r="85" spans="1:24" ht="12.75">
      <c r="A85" s="14"/>
      <c r="B85" s="14"/>
      <c r="C85" s="14"/>
      <c r="D85" s="14"/>
      <c r="E85" s="14"/>
      <c r="F85" s="14"/>
      <c r="G85" s="23" t="s">
        <v>274</v>
      </c>
      <c r="H85" s="23" t="s">
        <v>165</v>
      </c>
      <c r="I85" s="14"/>
      <c r="J85" s="14"/>
      <c r="K85" s="14"/>
      <c r="L85" s="16"/>
      <c r="M85" s="14"/>
      <c r="N85" s="20"/>
      <c r="O85" s="21"/>
      <c r="P85" s="14"/>
      <c r="Q85" s="14"/>
      <c r="R85" s="14"/>
      <c r="S85" s="14"/>
      <c r="T85" s="14"/>
      <c r="U85" s="21"/>
      <c r="V85" s="14"/>
      <c r="W85" s="14"/>
      <c r="X85" s="14"/>
    </row>
    <row r="86" spans="1:24" ht="12.75">
      <c r="A86" s="14"/>
      <c r="B86" s="14"/>
      <c r="C86" s="14"/>
      <c r="D86" s="14"/>
      <c r="E86" s="14"/>
      <c r="F86" s="14"/>
      <c r="G86" s="23" t="s">
        <v>332</v>
      </c>
      <c r="H86" s="23"/>
      <c r="I86" s="14"/>
      <c r="J86" s="14"/>
      <c r="K86" s="14"/>
      <c r="L86" s="16"/>
      <c r="M86" s="14"/>
      <c r="N86" s="20"/>
      <c r="O86" s="21"/>
      <c r="P86" s="14"/>
      <c r="Q86" s="14"/>
      <c r="R86" s="14"/>
      <c r="S86" s="14"/>
      <c r="T86" s="14"/>
      <c r="U86" s="21"/>
      <c r="V86" s="14"/>
      <c r="W86" s="14"/>
      <c r="X86" s="14"/>
    </row>
    <row r="87" spans="1:24" ht="12.75">
      <c r="A87" s="14">
        <v>12</v>
      </c>
      <c r="B87" s="14">
        <v>1</v>
      </c>
      <c r="C87" s="14"/>
      <c r="D87" s="14" t="s">
        <v>32</v>
      </c>
      <c r="E87" s="14" t="s">
        <v>323</v>
      </c>
      <c r="F87" s="14">
        <v>75</v>
      </c>
      <c r="G87" s="14" t="s">
        <v>54</v>
      </c>
      <c r="H87" s="14" t="s">
        <v>55</v>
      </c>
      <c r="I87" s="14" t="s">
        <v>104</v>
      </c>
      <c r="J87" s="14" t="s">
        <v>56</v>
      </c>
      <c r="K87" s="14" t="s">
        <v>20</v>
      </c>
      <c r="L87" s="16">
        <v>29184</v>
      </c>
      <c r="M87" s="24" t="s">
        <v>19</v>
      </c>
      <c r="N87" s="20">
        <v>73.9</v>
      </c>
      <c r="O87" s="27">
        <v>0.6723</v>
      </c>
      <c r="P87" s="14">
        <v>110</v>
      </c>
      <c r="Q87" s="14">
        <v>120</v>
      </c>
      <c r="R87" s="31">
        <v>127.5</v>
      </c>
      <c r="S87" s="14"/>
      <c r="T87" s="14">
        <v>120</v>
      </c>
      <c r="U87" s="21">
        <f>T87*O87</f>
        <v>80.676</v>
      </c>
      <c r="V87" s="14"/>
      <c r="W87" s="14" t="s">
        <v>170</v>
      </c>
      <c r="X87" s="14">
        <v>12</v>
      </c>
    </row>
    <row r="88" spans="1:24" ht="12.75">
      <c r="A88" s="14">
        <v>12</v>
      </c>
      <c r="B88" s="14">
        <v>1</v>
      </c>
      <c r="C88" s="14"/>
      <c r="D88" s="14" t="s">
        <v>32</v>
      </c>
      <c r="E88" s="14" t="s">
        <v>323</v>
      </c>
      <c r="F88" s="14">
        <v>82.5</v>
      </c>
      <c r="G88" s="14" t="s">
        <v>327</v>
      </c>
      <c r="H88" s="14" t="s">
        <v>101</v>
      </c>
      <c r="I88" s="14" t="s">
        <v>102</v>
      </c>
      <c r="J88" s="14" t="s">
        <v>102</v>
      </c>
      <c r="K88" s="14" t="s">
        <v>20</v>
      </c>
      <c r="L88" s="16">
        <v>27292</v>
      </c>
      <c r="M88" s="14" t="s">
        <v>34</v>
      </c>
      <c r="N88" s="20">
        <v>78.4</v>
      </c>
      <c r="O88" s="21">
        <v>0.654</v>
      </c>
      <c r="P88" s="14">
        <v>120</v>
      </c>
      <c r="Q88" s="14">
        <v>130</v>
      </c>
      <c r="R88" s="14">
        <v>135</v>
      </c>
      <c r="S88" s="14"/>
      <c r="T88" s="14">
        <v>135</v>
      </c>
      <c r="U88" s="21">
        <f>T88*O88</f>
        <v>88.29</v>
      </c>
      <c r="V88" s="14"/>
      <c r="W88" s="14" t="s">
        <v>215</v>
      </c>
      <c r="X88" s="14">
        <v>12</v>
      </c>
    </row>
    <row r="89" spans="1:24" ht="12.75">
      <c r="A89" s="14">
        <v>12</v>
      </c>
      <c r="B89" s="14">
        <v>1</v>
      </c>
      <c r="C89" s="14"/>
      <c r="D89" s="14" t="s">
        <v>32</v>
      </c>
      <c r="E89" s="14" t="s">
        <v>323</v>
      </c>
      <c r="F89" s="14">
        <v>125</v>
      </c>
      <c r="G89" s="14" t="s">
        <v>331</v>
      </c>
      <c r="H89" s="14" t="s">
        <v>55</v>
      </c>
      <c r="I89" s="14" t="s">
        <v>55</v>
      </c>
      <c r="J89" s="14" t="s">
        <v>56</v>
      </c>
      <c r="K89" s="14" t="s">
        <v>20</v>
      </c>
      <c r="L89" s="16">
        <v>28412</v>
      </c>
      <c r="M89" s="24" t="s">
        <v>34</v>
      </c>
      <c r="N89" s="20">
        <v>115.05</v>
      </c>
      <c r="O89" s="27">
        <v>0.5313</v>
      </c>
      <c r="P89" s="14">
        <v>165</v>
      </c>
      <c r="Q89" s="14">
        <v>172.5</v>
      </c>
      <c r="R89" s="14">
        <v>177.5</v>
      </c>
      <c r="S89" s="14"/>
      <c r="T89" s="14">
        <v>177.5</v>
      </c>
      <c r="U89" s="21">
        <f>T89*O89</f>
        <v>94.30575</v>
      </c>
      <c r="V89" s="14"/>
      <c r="W89" s="14"/>
      <c r="X89" s="14">
        <v>12</v>
      </c>
    </row>
    <row r="90" spans="1:24" ht="12.75">
      <c r="A90" s="14"/>
      <c r="B90" s="14"/>
      <c r="C90" s="14"/>
      <c r="D90" s="14"/>
      <c r="E90" s="14"/>
      <c r="F90" s="14"/>
      <c r="G90" s="23" t="s">
        <v>276</v>
      </c>
      <c r="H90" s="23" t="s">
        <v>163</v>
      </c>
      <c r="I90" s="14"/>
      <c r="J90" s="14"/>
      <c r="K90" s="14"/>
      <c r="L90" s="16"/>
      <c r="M90" s="14"/>
      <c r="N90" s="20"/>
      <c r="O90" s="21"/>
      <c r="P90" s="14"/>
      <c r="Q90" s="14"/>
      <c r="R90" s="14"/>
      <c r="S90" s="14"/>
      <c r="T90" s="14"/>
      <c r="U90" s="21"/>
      <c r="V90" s="14"/>
      <c r="W90" s="14"/>
      <c r="X90" s="14"/>
    </row>
    <row r="91" spans="1:24" ht="12.75">
      <c r="A91" s="14"/>
      <c r="B91" s="14"/>
      <c r="C91" s="14"/>
      <c r="D91" s="14"/>
      <c r="E91" s="14"/>
      <c r="F91" s="14"/>
      <c r="G91" s="23" t="s">
        <v>332</v>
      </c>
      <c r="H91" s="23"/>
      <c r="I91" s="14"/>
      <c r="J91" s="14"/>
      <c r="K91" s="14"/>
      <c r="L91" s="16"/>
      <c r="M91" s="14"/>
      <c r="N91" s="20"/>
      <c r="O91" s="21"/>
      <c r="P91" s="14"/>
      <c r="Q91" s="14"/>
      <c r="R91" s="14"/>
      <c r="S91" s="14"/>
      <c r="T91" s="14"/>
      <c r="U91" s="21"/>
      <c r="V91" s="14"/>
      <c r="W91" s="14"/>
      <c r="X91" s="14"/>
    </row>
    <row r="92" spans="1:24" ht="12.75">
      <c r="A92" s="14">
        <v>12</v>
      </c>
      <c r="B92" s="14">
        <v>1</v>
      </c>
      <c r="C92" s="14"/>
      <c r="D92" s="14" t="s">
        <v>180</v>
      </c>
      <c r="E92" s="14" t="s">
        <v>323</v>
      </c>
      <c r="F92" s="14" t="s">
        <v>324</v>
      </c>
      <c r="G92" s="14" t="s">
        <v>325</v>
      </c>
      <c r="H92" s="14" t="s">
        <v>273</v>
      </c>
      <c r="I92" s="14" t="s">
        <v>48</v>
      </c>
      <c r="J92" s="14" t="s">
        <v>48</v>
      </c>
      <c r="K92" s="14" t="s">
        <v>20</v>
      </c>
      <c r="L92" s="16">
        <v>28245</v>
      </c>
      <c r="M92" s="14" t="s">
        <v>19</v>
      </c>
      <c r="N92" s="20">
        <v>104.3</v>
      </c>
      <c r="O92" s="21">
        <v>0.5858</v>
      </c>
      <c r="P92" s="14">
        <v>75</v>
      </c>
      <c r="Q92" s="14">
        <v>82.5</v>
      </c>
      <c r="R92" s="14">
        <v>87.5</v>
      </c>
      <c r="S92" s="14"/>
      <c r="T92" s="14">
        <v>87.5</v>
      </c>
      <c r="U92" s="21">
        <f>T92*O92</f>
        <v>51.2575</v>
      </c>
      <c r="V92" s="14"/>
      <c r="W92" s="14" t="s">
        <v>333</v>
      </c>
      <c r="X92" s="14">
        <v>12</v>
      </c>
    </row>
    <row r="93" spans="1:24" ht="12.75">
      <c r="A93" s="14"/>
      <c r="B93" s="14"/>
      <c r="C93" s="14"/>
      <c r="D93" s="14"/>
      <c r="E93" s="14"/>
      <c r="F93" s="14"/>
      <c r="G93" s="23" t="s">
        <v>276</v>
      </c>
      <c r="H93" s="23" t="s">
        <v>165</v>
      </c>
      <c r="I93" s="14"/>
      <c r="J93" s="14"/>
      <c r="K93" s="14"/>
      <c r="L93" s="16"/>
      <c r="M93" s="14"/>
      <c r="N93" s="20"/>
      <c r="O93" s="21"/>
      <c r="P93" s="14"/>
      <c r="Q93" s="14"/>
      <c r="R93" s="14"/>
      <c r="S93" s="14"/>
      <c r="T93" s="14"/>
      <c r="U93" s="21"/>
      <c r="V93" s="14"/>
      <c r="W93" s="14"/>
      <c r="X93" s="14"/>
    </row>
    <row r="94" spans="1:24" ht="12.75">
      <c r="A94" s="14"/>
      <c r="B94" s="14"/>
      <c r="C94" s="14"/>
      <c r="D94" s="14"/>
      <c r="E94" s="14"/>
      <c r="F94" s="14"/>
      <c r="G94" s="23" t="s">
        <v>332</v>
      </c>
      <c r="H94" s="23"/>
      <c r="I94" s="14"/>
      <c r="J94" s="14"/>
      <c r="K94" s="14"/>
      <c r="L94" s="16"/>
      <c r="M94" s="14"/>
      <c r="N94" s="20"/>
      <c r="O94" s="21"/>
      <c r="P94" s="14"/>
      <c r="Q94" s="14"/>
      <c r="R94" s="14"/>
      <c r="S94" s="14"/>
      <c r="T94" s="14"/>
      <c r="U94" s="21"/>
      <c r="V94" s="14"/>
      <c r="W94" s="14"/>
      <c r="X94" s="14"/>
    </row>
    <row r="95" spans="1:24" ht="12.75">
      <c r="A95" s="14">
        <v>12</v>
      </c>
      <c r="B95" s="14">
        <v>1</v>
      </c>
      <c r="C95" s="14"/>
      <c r="D95" s="14" t="s">
        <v>180</v>
      </c>
      <c r="E95" s="14" t="s">
        <v>323</v>
      </c>
      <c r="F95" s="14">
        <v>82.5</v>
      </c>
      <c r="G95" s="14" t="s">
        <v>326</v>
      </c>
      <c r="H95" s="14" t="s">
        <v>33</v>
      </c>
      <c r="I95" s="14" t="s">
        <v>22</v>
      </c>
      <c r="J95" s="14" t="s">
        <v>22</v>
      </c>
      <c r="K95" s="14" t="s">
        <v>20</v>
      </c>
      <c r="L95" s="16">
        <v>23189</v>
      </c>
      <c r="M95" s="14" t="s">
        <v>36</v>
      </c>
      <c r="N95" s="20">
        <v>77.8</v>
      </c>
      <c r="O95" s="21">
        <v>0.8593</v>
      </c>
      <c r="P95" s="14">
        <v>95</v>
      </c>
      <c r="Q95" s="31">
        <v>100</v>
      </c>
      <c r="R95" s="31">
        <v>100</v>
      </c>
      <c r="S95" s="14"/>
      <c r="T95" s="14">
        <v>95</v>
      </c>
      <c r="U95" s="21">
        <f>T95*O95</f>
        <v>81.6335</v>
      </c>
      <c r="V95" s="14"/>
      <c r="W95" s="14"/>
      <c r="X95" s="14">
        <v>12</v>
      </c>
    </row>
    <row r="96" spans="1:24" ht="12.75">
      <c r="A96" s="14">
        <v>12</v>
      </c>
      <c r="B96" s="14">
        <v>1</v>
      </c>
      <c r="C96" s="14"/>
      <c r="D96" s="14" t="s">
        <v>180</v>
      </c>
      <c r="E96" s="14" t="s">
        <v>323</v>
      </c>
      <c r="F96" s="14">
        <v>110</v>
      </c>
      <c r="G96" s="14" t="s">
        <v>328</v>
      </c>
      <c r="H96" s="14" t="s">
        <v>329</v>
      </c>
      <c r="I96" s="14" t="s">
        <v>330</v>
      </c>
      <c r="J96" s="14" t="s">
        <v>330</v>
      </c>
      <c r="K96" s="14" t="s">
        <v>20</v>
      </c>
      <c r="L96" s="16">
        <v>32048</v>
      </c>
      <c r="M96" s="14" t="s">
        <v>19</v>
      </c>
      <c r="N96" s="20">
        <v>103.6</v>
      </c>
      <c r="O96" s="21">
        <v>0.5463</v>
      </c>
      <c r="P96" s="14">
        <v>130</v>
      </c>
      <c r="Q96" s="14">
        <v>140</v>
      </c>
      <c r="R96" s="14">
        <v>155</v>
      </c>
      <c r="S96" s="14"/>
      <c r="T96" s="14">
        <v>155</v>
      </c>
      <c r="U96" s="21">
        <f>T96*O96</f>
        <v>84.6765</v>
      </c>
      <c r="V96" s="14"/>
      <c r="W96" s="14"/>
      <c r="X96" s="14">
        <v>12</v>
      </c>
    </row>
  </sheetData>
  <sheetProtection/>
  <mergeCells count="19"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X3:X4"/>
    <mergeCell ref="M3:M4"/>
    <mergeCell ref="N3:N4"/>
    <mergeCell ref="O3:O4"/>
    <mergeCell ref="P3:U3"/>
    <mergeCell ref="V3:V4"/>
    <mergeCell ref="W3:W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85" zoomScaleNormal="85" zoomScalePageLayoutView="0" workbookViewId="0" topLeftCell="A4">
      <selection activeCell="T37" sqref="T37:T38"/>
    </sheetView>
  </sheetViews>
  <sheetFormatPr defaultColWidth="9.00390625" defaultRowHeight="12.75"/>
  <cols>
    <col min="1" max="1" width="4.875" style="5" customWidth="1"/>
    <col min="2" max="2" width="6.00390625" style="45" customWidth="1"/>
    <col min="3" max="3" width="6.75390625" style="5" customWidth="1"/>
    <col min="4" max="4" width="8.875" style="45" customWidth="1"/>
    <col min="5" max="5" width="5.00390625" style="5" bestFit="1" customWidth="1"/>
    <col min="6" max="6" width="22.375" style="5" bestFit="1" customWidth="1"/>
    <col min="7" max="7" width="22.375" style="5" customWidth="1"/>
    <col min="8" max="9" width="24.25390625" style="5" bestFit="1" customWidth="1"/>
    <col min="10" max="10" width="12.75390625" style="5" bestFit="1" customWidth="1"/>
    <col min="11" max="11" width="13.25390625" style="5" bestFit="1" customWidth="1"/>
    <col min="12" max="12" width="18.625" style="5" bestFit="1" customWidth="1"/>
    <col min="13" max="13" width="6.75390625" style="6" bestFit="1" customWidth="1"/>
    <col min="14" max="14" width="6.75390625" style="8" bestFit="1" customWidth="1"/>
    <col min="15" max="15" width="6.00390625" style="5" bestFit="1" customWidth="1"/>
    <col min="16" max="16" width="5.25390625" style="5" bestFit="1" customWidth="1"/>
    <col min="17" max="17" width="6.625" style="5" bestFit="1" customWidth="1"/>
    <col min="18" max="18" width="10.625" style="8" bestFit="1" customWidth="1"/>
    <col min="19" max="19" width="12.25390625" style="5" customWidth="1"/>
    <col min="20" max="20" width="18.875" style="5" bestFit="1" customWidth="1"/>
    <col min="21" max="21" width="4.875" style="5" customWidth="1"/>
    <col min="22" max="16384" width="9.125" style="5" customWidth="1"/>
  </cols>
  <sheetData>
    <row r="1" spans="3:17" ht="20.25">
      <c r="C1" s="10" t="s">
        <v>114</v>
      </c>
      <c r="F1" s="32"/>
      <c r="G1" s="32"/>
      <c r="H1" s="2"/>
      <c r="I1" s="2"/>
      <c r="J1" s="2"/>
      <c r="K1" s="4"/>
      <c r="M1" s="3"/>
      <c r="N1" s="33"/>
      <c r="O1" s="2"/>
      <c r="P1" s="2"/>
      <c r="Q1" s="12"/>
    </row>
    <row r="2" spans="2:18" s="34" customFormat="1" ht="21" thickBot="1">
      <c r="B2" s="46"/>
      <c r="C2" s="10" t="s">
        <v>512</v>
      </c>
      <c r="D2" s="46"/>
      <c r="F2" s="35"/>
      <c r="G2" s="35"/>
      <c r="H2" s="2"/>
      <c r="I2" s="35"/>
      <c r="J2" s="2"/>
      <c r="K2" s="35"/>
      <c r="L2" s="35"/>
      <c r="M2" s="36"/>
      <c r="N2" s="37"/>
      <c r="O2" s="35"/>
      <c r="P2" s="35"/>
      <c r="Q2" s="38"/>
      <c r="R2" s="39"/>
    </row>
    <row r="3" spans="1:21" ht="12.75" customHeight="1">
      <c r="A3" s="69" t="s">
        <v>18</v>
      </c>
      <c r="B3" s="84" t="s">
        <v>8</v>
      </c>
      <c r="C3" s="76" t="s">
        <v>23</v>
      </c>
      <c r="D3" s="84" t="s">
        <v>24</v>
      </c>
      <c r="E3" s="76" t="s">
        <v>2</v>
      </c>
      <c r="F3" s="76" t="s">
        <v>3</v>
      </c>
      <c r="G3" s="76" t="s">
        <v>76</v>
      </c>
      <c r="H3" s="76" t="s">
        <v>21</v>
      </c>
      <c r="I3" s="76" t="s">
        <v>10</v>
      </c>
      <c r="J3" s="76" t="s">
        <v>11</v>
      </c>
      <c r="K3" s="76" t="s">
        <v>7</v>
      </c>
      <c r="L3" s="76" t="s">
        <v>4</v>
      </c>
      <c r="M3" s="74" t="s">
        <v>1</v>
      </c>
      <c r="N3" s="82" t="s">
        <v>501</v>
      </c>
      <c r="O3" s="73" t="s">
        <v>218</v>
      </c>
      <c r="P3" s="73"/>
      <c r="Q3" s="73"/>
      <c r="R3" s="73"/>
      <c r="S3" s="67" t="s">
        <v>9</v>
      </c>
      <c r="T3" s="67" t="s">
        <v>25</v>
      </c>
      <c r="U3" s="69" t="s">
        <v>18</v>
      </c>
    </row>
    <row r="4" spans="1:21" s="7" customFormat="1" ht="13.5" customHeight="1">
      <c r="A4" s="70"/>
      <c r="B4" s="85"/>
      <c r="C4" s="77"/>
      <c r="D4" s="85"/>
      <c r="E4" s="77"/>
      <c r="F4" s="77"/>
      <c r="G4" s="77"/>
      <c r="H4" s="77"/>
      <c r="I4" s="77"/>
      <c r="J4" s="77"/>
      <c r="K4" s="77"/>
      <c r="L4" s="77"/>
      <c r="M4" s="75"/>
      <c r="N4" s="83"/>
      <c r="O4" s="17" t="s">
        <v>502</v>
      </c>
      <c r="P4" s="17" t="s">
        <v>503</v>
      </c>
      <c r="Q4" s="17" t="s">
        <v>513</v>
      </c>
      <c r="R4" s="19" t="s">
        <v>501</v>
      </c>
      <c r="S4" s="68"/>
      <c r="T4" s="68"/>
      <c r="U4" s="70"/>
    </row>
    <row r="5" spans="1:21" ht="12.75">
      <c r="A5" s="14"/>
      <c r="B5" s="47"/>
      <c r="C5" s="14"/>
      <c r="D5" s="47"/>
      <c r="E5" s="14"/>
      <c r="F5" s="23" t="s">
        <v>274</v>
      </c>
      <c r="G5" s="23" t="s">
        <v>165</v>
      </c>
      <c r="H5" s="14"/>
      <c r="I5" s="14"/>
      <c r="J5" s="14"/>
      <c r="K5" s="16"/>
      <c r="L5" s="14"/>
      <c r="M5" s="20"/>
      <c r="N5" s="21"/>
      <c r="O5" s="14"/>
      <c r="P5" s="14"/>
      <c r="Q5" s="14"/>
      <c r="R5" s="21"/>
      <c r="S5" s="14"/>
      <c r="T5" s="14"/>
      <c r="U5" s="14"/>
    </row>
    <row r="6" spans="1:21" ht="12.75">
      <c r="A6" s="14"/>
      <c r="B6" s="47"/>
      <c r="C6" s="14"/>
      <c r="D6" s="47"/>
      <c r="E6" s="14"/>
      <c r="F6" s="23" t="s">
        <v>524</v>
      </c>
      <c r="G6" s="14"/>
      <c r="H6" s="14"/>
      <c r="I6" s="14"/>
      <c r="J6" s="14"/>
      <c r="K6" s="16"/>
      <c r="L6" s="14"/>
      <c r="M6" s="20"/>
      <c r="N6" s="21"/>
      <c r="O6" s="14"/>
      <c r="P6" s="14"/>
      <c r="Q6" s="14"/>
      <c r="R6" s="21"/>
      <c r="S6" s="14"/>
      <c r="T6" s="14"/>
      <c r="U6" s="14"/>
    </row>
    <row r="7" spans="1:21" ht="12.75">
      <c r="A7" s="14">
        <v>12</v>
      </c>
      <c r="B7" s="47" t="s">
        <v>510</v>
      </c>
      <c r="C7" s="14" t="s">
        <v>32</v>
      </c>
      <c r="D7" s="47" t="s">
        <v>514</v>
      </c>
      <c r="E7" s="14">
        <v>52</v>
      </c>
      <c r="F7" s="14" t="s">
        <v>515</v>
      </c>
      <c r="G7" s="14" t="s">
        <v>101</v>
      </c>
      <c r="H7" s="14" t="s">
        <v>102</v>
      </c>
      <c r="I7" s="14" t="s">
        <v>102</v>
      </c>
      <c r="J7" s="14" t="s">
        <v>20</v>
      </c>
      <c r="K7" s="16">
        <v>38436</v>
      </c>
      <c r="L7" s="14" t="s">
        <v>42</v>
      </c>
      <c r="M7" s="20">
        <v>49.2</v>
      </c>
      <c r="N7" s="21">
        <v>1.0569</v>
      </c>
      <c r="O7" s="14">
        <v>25</v>
      </c>
      <c r="P7" s="14">
        <v>40</v>
      </c>
      <c r="Q7" s="14">
        <f>P7*O7</f>
        <v>1000</v>
      </c>
      <c r="R7" s="21">
        <f>Q7*N7</f>
        <v>1056.8999999999999</v>
      </c>
      <c r="S7" s="14"/>
      <c r="T7" s="14" t="s">
        <v>215</v>
      </c>
      <c r="U7" s="14">
        <v>12</v>
      </c>
    </row>
    <row r="8" spans="1:21" ht="12.75">
      <c r="A8" s="14">
        <v>12</v>
      </c>
      <c r="B8" s="47" t="s">
        <v>510</v>
      </c>
      <c r="C8" s="14" t="s">
        <v>32</v>
      </c>
      <c r="D8" s="47" t="s">
        <v>514</v>
      </c>
      <c r="E8" s="14">
        <v>90</v>
      </c>
      <c r="F8" s="14" t="s">
        <v>435</v>
      </c>
      <c r="G8" s="14" t="s">
        <v>436</v>
      </c>
      <c r="H8" s="14" t="s">
        <v>437</v>
      </c>
      <c r="I8" s="14" t="s">
        <v>437</v>
      </c>
      <c r="J8" s="14" t="s">
        <v>20</v>
      </c>
      <c r="K8" s="16">
        <v>19844</v>
      </c>
      <c r="L8" s="14" t="s">
        <v>37</v>
      </c>
      <c r="M8" s="20">
        <v>88.65</v>
      </c>
      <c r="N8" s="21">
        <v>0.7246</v>
      </c>
      <c r="O8" s="14">
        <v>45</v>
      </c>
      <c r="P8" s="14">
        <v>60</v>
      </c>
      <c r="Q8" s="14">
        <f>P8*O8</f>
        <v>2700</v>
      </c>
      <c r="R8" s="21">
        <f>Q8*N8</f>
        <v>1956.42</v>
      </c>
      <c r="S8" s="14"/>
      <c r="T8" s="14"/>
      <c r="U8" s="14">
        <v>12</v>
      </c>
    </row>
    <row r="9" spans="1:21" ht="12.75">
      <c r="A9" s="14"/>
      <c r="B9" s="47"/>
      <c r="C9" s="14"/>
      <c r="D9" s="47"/>
      <c r="E9" s="14"/>
      <c r="F9" s="23" t="s">
        <v>525</v>
      </c>
      <c r="G9" s="14"/>
      <c r="H9" s="14"/>
      <c r="I9" s="14"/>
      <c r="J9" s="14"/>
      <c r="K9" s="16"/>
      <c r="L9" s="14"/>
      <c r="M9" s="20"/>
      <c r="N9" s="21"/>
      <c r="O9" s="14"/>
      <c r="P9" s="14"/>
      <c r="Q9" s="14"/>
      <c r="R9" s="21"/>
      <c r="S9" s="14"/>
      <c r="T9" s="14"/>
      <c r="U9" s="14"/>
    </row>
    <row r="10" spans="1:21" ht="12.75">
      <c r="A10" s="14">
        <v>12</v>
      </c>
      <c r="B10" s="47" t="s">
        <v>510</v>
      </c>
      <c r="C10" s="14" t="s">
        <v>32</v>
      </c>
      <c r="D10" s="47" t="s">
        <v>516</v>
      </c>
      <c r="E10" s="14">
        <v>67.5</v>
      </c>
      <c r="F10" s="14" t="s">
        <v>388</v>
      </c>
      <c r="G10" s="14" t="s">
        <v>389</v>
      </c>
      <c r="H10" s="14" t="s">
        <v>147</v>
      </c>
      <c r="I10" s="14" t="s">
        <v>390</v>
      </c>
      <c r="J10" s="14" t="s">
        <v>147</v>
      </c>
      <c r="K10" s="16">
        <v>13919</v>
      </c>
      <c r="L10" s="14" t="s">
        <v>391</v>
      </c>
      <c r="M10" s="20">
        <v>66.9</v>
      </c>
      <c r="N10" s="21">
        <v>0.8371</v>
      </c>
      <c r="O10" s="14">
        <v>67.5</v>
      </c>
      <c r="P10" s="14">
        <v>12</v>
      </c>
      <c r="Q10" s="14">
        <f aca="true" t="shared" si="0" ref="Q10:Q24">P10*O10</f>
        <v>810</v>
      </c>
      <c r="R10" s="21">
        <f aca="true" t="shared" si="1" ref="R10:R24">Q10*N10</f>
        <v>678.0509999999999</v>
      </c>
      <c r="S10" s="14"/>
      <c r="T10" s="14" t="s">
        <v>277</v>
      </c>
      <c r="U10" s="14">
        <v>12</v>
      </c>
    </row>
    <row r="11" spans="1:21" ht="12.75">
      <c r="A11" s="14">
        <v>12</v>
      </c>
      <c r="B11" s="47" t="s">
        <v>510</v>
      </c>
      <c r="C11" s="14" t="s">
        <v>32</v>
      </c>
      <c r="D11" s="47" t="s">
        <v>516</v>
      </c>
      <c r="E11" s="14">
        <v>75</v>
      </c>
      <c r="F11" s="14" t="s">
        <v>401</v>
      </c>
      <c r="G11" s="14" t="s">
        <v>131</v>
      </c>
      <c r="H11" s="14" t="s">
        <v>518</v>
      </c>
      <c r="I11" s="14" t="s">
        <v>56</v>
      </c>
      <c r="J11" s="14" t="s">
        <v>20</v>
      </c>
      <c r="K11" s="16">
        <v>14999</v>
      </c>
      <c r="L11" s="14" t="s">
        <v>43</v>
      </c>
      <c r="M11" s="20">
        <v>75</v>
      </c>
      <c r="N11" s="21">
        <v>0.787</v>
      </c>
      <c r="O11" s="14">
        <v>75</v>
      </c>
      <c r="P11" s="14">
        <v>15</v>
      </c>
      <c r="Q11" s="14">
        <f t="shared" si="0"/>
        <v>1125</v>
      </c>
      <c r="R11" s="21">
        <f t="shared" si="1"/>
        <v>885.375</v>
      </c>
      <c r="S11" s="14"/>
      <c r="T11" s="14" t="s">
        <v>423</v>
      </c>
      <c r="U11" s="14">
        <v>12</v>
      </c>
    </row>
    <row r="12" spans="1:21" ht="12.75">
      <c r="A12" s="14">
        <v>12</v>
      </c>
      <c r="B12" s="47" t="s">
        <v>510</v>
      </c>
      <c r="C12" s="14" t="s">
        <v>32</v>
      </c>
      <c r="D12" s="47" t="s">
        <v>516</v>
      </c>
      <c r="E12" s="14">
        <v>75</v>
      </c>
      <c r="F12" s="14" t="s">
        <v>413</v>
      </c>
      <c r="G12" s="14" t="s">
        <v>414</v>
      </c>
      <c r="H12" s="14" t="s">
        <v>415</v>
      </c>
      <c r="I12" s="14" t="s">
        <v>415</v>
      </c>
      <c r="J12" s="14" t="s">
        <v>20</v>
      </c>
      <c r="K12" s="16">
        <v>30505</v>
      </c>
      <c r="L12" s="14" t="s">
        <v>19</v>
      </c>
      <c r="M12" s="20">
        <v>74.5</v>
      </c>
      <c r="N12" s="21">
        <v>0.7923</v>
      </c>
      <c r="O12" s="14">
        <v>75</v>
      </c>
      <c r="P12" s="14">
        <v>30</v>
      </c>
      <c r="Q12" s="14">
        <f t="shared" si="0"/>
        <v>2250</v>
      </c>
      <c r="R12" s="21">
        <f t="shared" si="1"/>
        <v>1782.675</v>
      </c>
      <c r="S12" s="14"/>
      <c r="T12" s="14" t="s">
        <v>527</v>
      </c>
      <c r="U12" s="14">
        <v>12</v>
      </c>
    </row>
    <row r="13" spans="1:21" ht="12.75">
      <c r="A13" s="14">
        <v>5</v>
      </c>
      <c r="B13" s="47" t="s">
        <v>511</v>
      </c>
      <c r="C13" s="14" t="s">
        <v>32</v>
      </c>
      <c r="D13" s="47" t="s">
        <v>516</v>
      </c>
      <c r="E13" s="14">
        <v>75</v>
      </c>
      <c r="F13" s="14" t="s">
        <v>517</v>
      </c>
      <c r="G13" s="14" t="s">
        <v>80</v>
      </c>
      <c r="H13" s="14" t="s">
        <v>68</v>
      </c>
      <c r="I13" s="14" t="s">
        <v>68</v>
      </c>
      <c r="J13" s="14" t="s">
        <v>20</v>
      </c>
      <c r="K13" s="16">
        <v>33799</v>
      </c>
      <c r="L13" s="14" t="s">
        <v>19</v>
      </c>
      <c r="M13" s="20">
        <v>72.35</v>
      </c>
      <c r="N13" s="21">
        <v>0.8159</v>
      </c>
      <c r="O13" s="14">
        <v>72.5</v>
      </c>
      <c r="P13" s="14">
        <v>27</v>
      </c>
      <c r="Q13" s="14">
        <f t="shared" si="0"/>
        <v>1957.5</v>
      </c>
      <c r="R13" s="21">
        <f t="shared" si="1"/>
        <v>1597.1242499999998</v>
      </c>
      <c r="S13" s="14"/>
      <c r="T13" s="14"/>
      <c r="U13" s="14">
        <v>5</v>
      </c>
    </row>
    <row r="14" spans="1:21" ht="12.75">
      <c r="A14" s="14">
        <v>12</v>
      </c>
      <c r="B14" s="47" t="s">
        <v>510</v>
      </c>
      <c r="C14" s="14" t="s">
        <v>32</v>
      </c>
      <c r="D14" s="47" t="s">
        <v>516</v>
      </c>
      <c r="E14" s="14">
        <v>82.5</v>
      </c>
      <c r="F14" s="14" t="s">
        <v>520</v>
      </c>
      <c r="G14" s="14" t="s">
        <v>55</v>
      </c>
      <c r="H14" s="14" t="s">
        <v>521</v>
      </c>
      <c r="I14" s="14" t="s">
        <v>56</v>
      </c>
      <c r="J14" s="14" t="s">
        <v>20</v>
      </c>
      <c r="K14" s="16">
        <v>30498</v>
      </c>
      <c r="L14" s="14" t="s">
        <v>19</v>
      </c>
      <c r="M14" s="20">
        <v>82.2</v>
      </c>
      <c r="N14" s="21">
        <v>0.7591</v>
      </c>
      <c r="O14" s="14">
        <v>82.5</v>
      </c>
      <c r="P14" s="14">
        <v>36</v>
      </c>
      <c r="Q14" s="14">
        <f t="shared" si="0"/>
        <v>2970</v>
      </c>
      <c r="R14" s="21">
        <f t="shared" si="1"/>
        <v>2254.527</v>
      </c>
      <c r="S14" s="14" t="s">
        <v>173</v>
      </c>
      <c r="T14" s="14"/>
      <c r="U14" s="14">
        <v>12</v>
      </c>
    </row>
    <row r="15" spans="1:21" ht="12.75">
      <c r="A15" s="14">
        <v>5</v>
      </c>
      <c r="B15" s="47" t="s">
        <v>511</v>
      </c>
      <c r="C15" s="14" t="s">
        <v>32</v>
      </c>
      <c r="D15" s="47" t="s">
        <v>516</v>
      </c>
      <c r="E15" s="14">
        <v>82.5</v>
      </c>
      <c r="F15" s="14" t="s">
        <v>519</v>
      </c>
      <c r="G15" s="14" t="s">
        <v>116</v>
      </c>
      <c r="H15" s="14" t="s">
        <v>117</v>
      </c>
      <c r="I15" s="14" t="s">
        <v>117</v>
      </c>
      <c r="J15" s="14" t="s">
        <v>20</v>
      </c>
      <c r="K15" s="16">
        <v>28768</v>
      </c>
      <c r="L15" s="14" t="s">
        <v>19</v>
      </c>
      <c r="M15" s="20">
        <v>81.85</v>
      </c>
      <c r="N15" s="21">
        <v>0.7624</v>
      </c>
      <c r="O15" s="14">
        <v>82.5</v>
      </c>
      <c r="P15" s="14">
        <v>17</v>
      </c>
      <c r="Q15" s="14">
        <f t="shared" si="0"/>
        <v>1402.5</v>
      </c>
      <c r="R15" s="21">
        <f t="shared" si="1"/>
        <v>1069.2659999999998</v>
      </c>
      <c r="S15" s="14"/>
      <c r="T15" s="14"/>
      <c r="U15" s="14">
        <v>5</v>
      </c>
    </row>
    <row r="16" spans="1:21" ht="12.75">
      <c r="A16" s="14">
        <v>12</v>
      </c>
      <c r="B16" s="47" t="s">
        <v>510</v>
      </c>
      <c r="C16" s="14" t="s">
        <v>32</v>
      </c>
      <c r="D16" s="47" t="s">
        <v>516</v>
      </c>
      <c r="E16" s="14">
        <v>90</v>
      </c>
      <c r="F16" s="14" t="s">
        <v>443</v>
      </c>
      <c r="G16" s="14" t="s">
        <v>116</v>
      </c>
      <c r="H16" s="14" t="s">
        <v>117</v>
      </c>
      <c r="I16" s="14" t="s">
        <v>117</v>
      </c>
      <c r="J16" s="14" t="s">
        <v>20</v>
      </c>
      <c r="K16" s="16">
        <v>27385</v>
      </c>
      <c r="L16" s="26" t="s">
        <v>34</v>
      </c>
      <c r="M16" s="20">
        <v>89.5</v>
      </c>
      <c r="N16" s="21">
        <v>0.7177</v>
      </c>
      <c r="O16" s="14">
        <v>90</v>
      </c>
      <c r="P16" s="14">
        <v>24</v>
      </c>
      <c r="Q16" s="14">
        <f t="shared" si="0"/>
        <v>2160</v>
      </c>
      <c r="R16" s="21">
        <f t="shared" si="1"/>
        <v>1550.232</v>
      </c>
      <c r="S16" s="14"/>
      <c r="T16" s="14" t="s">
        <v>526</v>
      </c>
      <c r="U16" s="14">
        <v>12</v>
      </c>
    </row>
    <row r="17" spans="1:21" ht="12.75">
      <c r="A17" s="14">
        <v>12</v>
      </c>
      <c r="B17" s="47" t="s">
        <v>510</v>
      </c>
      <c r="C17" s="14" t="s">
        <v>32</v>
      </c>
      <c r="D17" s="47" t="s">
        <v>516</v>
      </c>
      <c r="E17" s="14">
        <v>90</v>
      </c>
      <c r="F17" s="14" t="s">
        <v>231</v>
      </c>
      <c r="G17" s="14" t="s">
        <v>232</v>
      </c>
      <c r="H17" s="14" t="s">
        <v>233</v>
      </c>
      <c r="I17" s="14" t="s">
        <v>233</v>
      </c>
      <c r="J17" s="14" t="s">
        <v>20</v>
      </c>
      <c r="K17" s="16">
        <v>31598</v>
      </c>
      <c r="L17" s="14" t="s">
        <v>19</v>
      </c>
      <c r="M17" s="20">
        <v>89.35</v>
      </c>
      <c r="N17" s="21">
        <v>0.7189</v>
      </c>
      <c r="O17" s="14">
        <v>90</v>
      </c>
      <c r="P17" s="14">
        <v>34</v>
      </c>
      <c r="Q17" s="14">
        <f t="shared" si="0"/>
        <v>3060</v>
      </c>
      <c r="R17" s="21">
        <f t="shared" si="1"/>
        <v>2199.834</v>
      </c>
      <c r="S17" s="14" t="s">
        <v>174</v>
      </c>
      <c r="T17" s="14"/>
      <c r="U17" s="14">
        <v>12</v>
      </c>
    </row>
    <row r="18" spans="1:21" ht="12.75">
      <c r="A18" s="14">
        <v>5</v>
      </c>
      <c r="B18" s="47" t="s">
        <v>511</v>
      </c>
      <c r="C18" s="14" t="s">
        <v>32</v>
      </c>
      <c r="D18" s="47" t="s">
        <v>516</v>
      </c>
      <c r="E18" s="14">
        <v>90</v>
      </c>
      <c r="F18" s="14" t="s">
        <v>447</v>
      </c>
      <c r="G18" s="14" t="s">
        <v>131</v>
      </c>
      <c r="H18" s="14" t="s">
        <v>131</v>
      </c>
      <c r="I18" s="14" t="s">
        <v>56</v>
      </c>
      <c r="J18" s="14" t="s">
        <v>20</v>
      </c>
      <c r="K18" s="16">
        <v>32752</v>
      </c>
      <c r="L18" s="14" t="s">
        <v>19</v>
      </c>
      <c r="M18" s="20">
        <v>87.75</v>
      </c>
      <c r="N18" s="21">
        <v>0.732</v>
      </c>
      <c r="O18" s="14">
        <v>90</v>
      </c>
      <c r="P18" s="14">
        <v>28</v>
      </c>
      <c r="Q18" s="14">
        <f t="shared" si="0"/>
        <v>2520</v>
      </c>
      <c r="R18" s="21">
        <f t="shared" si="1"/>
        <v>1844.6399999999999</v>
      </c>
      <c r="S18" s="14"/>
      <c r="T18" s="14"/>
      <c r="U18" s="14">
        <v>5</v>
      </c>
    </row>
    <row r="19" spans="1:21" ht="12.75">
      <c r="A19" s="14">
        <v>12</v>
      </c>
      <c r="B19" s="47" t="s">
        <v>510</v>
      </c>
      <c r="C19" s="14" t="s">
        <v>32</v>
      </c>
      <c r="D19" s="47" t="s">
        <v>516</v>
      </c>
      <c r="E19" s="14">
        <v>100</v>
      </c>
      <c r="F19" s="14" t="s">
        <v>461</v>
      </c>
      <c r="G19" s="14" t="s">
        <v>50</v>
      </c>
      <c r="H19" s="14" t="s">
        <v>39</v>
      </c>
      <c r="I19" s="14" t="s">
        <v>39</v>
      </c>
      <c r="J19" s="14" t="s">
        <v>20</v>
      </c>
      <c r="K19" s="16">
        <v>29407</v>
      </c>
      <c r="L19" s="14" t="s">
        <v>19</v>
      </c>
      <c r="M19" s="20">
        <v>93.55</v>
      </c>
      <c r="N19" s="21">
        <v>0.7074</v>
      </c>
      <c r="O19" s="14">
        <v>95</v>
      </c>
      <c r="P19" s="14">
        <v>23</v>
      </c>
      <c r="Q19" s="14">
        <f t="shared" si="0"/>
        <v>2185</v>
      </c>
      <c r="R19" s="21">
        <f t="shared" si="1"/>
        <v>1545.669</v>
      </c>
      <c r="S19" s="14"/>
      <c r="T19" s="14"/>
      <c r="U19" s="14">
        <v>12</v>
      </c>
    </row>
    <row r="20" spans="1:21" ht="12.75">
      <c r="A20" s="14">
        <v>12</v>
      </c>
      <c r="B20" s="47" t="s">
        <v>510</v>
      </c>
      <c r="C20" s="14" t="s">
        <v>32</v>
      </c>
      <c r="D20" s="47" t="s">
        <v>516</v>
      </c>
      <c r="E20" s="14">
        <v>110</v>
      </c>
      <c r="F20" s="14" t="s">
        <v>113</v>
      </c>
      <c r="G20" s="14" t="s">
        <v>50</v>
      </c>
      <c r="H20" s="14" t="s">
        <v>39</v>
      </c>
      <c r="I20" s="14" t="s">
        <v>39</v>
      </c>
      <c r="J20" s="14" t="s">
        <v>20</v>
      </c>
      <c r="K20" s="25">
        <v>28355</v>
      </c>
      <c r="L20" s="26" t="s">
        <v>34</v>
      </c>
      <c r="M20" s="20">
        <v>103.65</v>
      </c>
      <c r="N20" s="21">
        <v>0.6797</v>
      </c>
      <c r="O20" s="14">
        <v>105</v>
      </c>
      <c r="P20" s="14">
        <v>22</v>
      </c>
      <c r="Q20" s="14">
        <f t="shared" si="0"/>
        <v>2310</v>
      </c>
      <c r="R20" s="21">
        <f t="shared" si="1"/>
        <v>1570.107</v>
      </c>
      <c r="S20" s="14"/>
      <c r="T20" s="14"/>
      <c r="U20" s="14">
        <v>12</v>
      </c>
    </row>
    <row r="21" spans="1:21" ht="12.75">
      <c r="A21" s="14">
        <v>12</v>
      </c>
      <c r="B21" s="47" t="s">
        <v>510</v>
      </c>
      <c r="C21" s="14" t="s">
        <v>32</v>
      </c>
      <c r="D21" s="47" t="s">
        <v>516</v>
      </c>
      <c r="E21" s="14">
        <v>110</v>
      </c>
      <c r="F21" s="14" t="s">
        <v>522</v>
      </c>
      <c r="G21" s="14" t="s">
        <v>523</v>
      </c>
      <c r="H21" s="14" t="s">
        <v>339</v>
      </c>
      <c r="I21" s="14" t="s">
        <v>339</v>
      </c>
      <c r="J21" s="14" t="s">
        <v>20</v>
      </c>
      <c r="K21" s="16">
        <v>25452</v>
      </c>
      <c r="L21" s="14" t="s">
        <v>27</v>
      </c>
      <c r="M21" s="20">
        <v>109.7</v>
      </c>
      <c r="N21" s="21">
        <v>0.6422</v>
      </c>
      <c r="O21" s="14">
        <v>110</v>
      </c>
      <c r="P21" s="14">
        <v>32</v>
      </c>
      <c r="Q21" s="14">
        <f t="shared" si="0"/>
        <v>3520</v>
      </c>
      <c r="R21" s="21">
        <f t="shared" si="1"/>
        <v>2260.544</v>
      </c>
      <c r="S21" s="14"/>
      <c r="T21" s="14"/>
      <c r="U21" s="14">
        <v>12</v>
      </c>
    </row>
    <row r="22" spans="1:21" ht="12.75">
      <c r="A22" s="14">
        <v>12</v>
      </c>
      <c r="B22" s="47" t="s">
        <v>510</v>
      </c>
      <c r="C22" s="14" t="s">
        <v>32</v>
      </c>
      <c r="D22" s="47" t="s">
        <v>516</v>
      </c>
      <c r="E22" s="14">
        <v>110</v>
      </c>
      <c r="F22" s="14" t="s">
        <v>476</v>
      </c>
      <c r="G22" s="14" t="s">
        <v>477</v>
      </c>
      <c r="H22" s="14" t="s">
        <v>478</v>
      </c>
      <c r="I22" s="14" t="s">
        <v>478</v>
      </c>
      <c r="J22" s="14" t="s">
        <v>20</v>
      </c>
      <c r="K22" s="16">
        <v>24892</v>
      </c>
      <c r="L22" s="26" t="s">
        <v>36</v>
      </c>
      <c r="M22" s="20">
        <v>109.25</v>
      </c>
      <c r="N22" s="21">
        <v>0.6452</v>
      </c>
      <c r="O22" s="14">
        <v>110</v>
      </c>
      <c r="P22" s="14">
        <v>16</v>
      </c>
      <c r="Q22" s="14">
        <f t="shared" si="0"/>
        <v>1760</v>
      </c>
      <c r="R22" s="21">
        <f t="shared" si="1"/>
        <v>1135.552</v>
      </c>
      <c r="S22" s="14"/>
      <c r="T22" s="14"/>
      <c r="U22" s="14">
        <v>12</v>
      </c>
    </row>
    <row r="23" spans="1:21" ht="12.75">
      <c r="A23" s="14">
        <v>12</v>
      </c>
      <c r="B23" s="47" t="s">
        <v>510</v>
      </c>
      <c r="C23" s="14" t="s">
        <v>32</v>
      </c>
      <c r="D23" s="47" t="s">
        <v>516</v>
      </c>
      <c r="E23" s="14">
        <v>110</v>
      </c>
      <c r="F23" s="14" t="s">
        <v>369</v>
      </c>
      <c r="G23" s="14" t="s">
        <v>370</v>
      </c>
      <c r="H23" s="14" t="s">
        <v>371</v>
      </c>
      <c r="I23" s="14" t="s">
        <v>371</v>
      </c>
      <c r="J23" s="14" t="s">
        <v>20</v>
      </c>
      <c r="K23" s="16">
        <v>21838</v>
      </c>
      <c r="L23" s="14" t="s">
        <v>44</v>
      </c>
      <c r="M23" s="20">
        <v>106.9</v>
      </c>
      <c r="N23" s="21">
        <v>0.659</v>
      </c>
      <c r="O23" s="14">
        <v>107.5</v>
      </c>
      <c r="P23" s="14">
        <v>12</v>
      </c>
      <c r="Q23" s="14">
        <f t="shared" si="0"/>
        <v>1290</v>
      </c>
      <c r="R23" s="21">
        <f t="shared" si="1"/>
        <v>850.11</v>
      </c>
      <c r="S23" s="14"/>
      <c r="T23" s="14"/>
      <c r="U23" s="14">
        <v>12</v>
      </c>
    </row>
    <row r="24" spans="1:21" ht="12.75">
      <c r="A24" s="14">
        <v>12</v>
      </c>
      <c r="B24" s="47" t="s">
        <v>510</v>
      </c>
      <c r="C24" s="14" t="s">
        <v>32</v>
      </c>
      <c r="D24" s="47" t="s">
        <v>516</v>
      </c>
      <c r="E24" s="14">
        <v>110</v>
      </c>
      <c r="F24" s="14" t="s">
        <v>522</v>
      </c>
      <c r="G24" s="14" t="s">
        <v>523</v>
      </c>
      <c r="H24" s="14" t="s">
        <v>339</v>
      </c>
      <c r="I24" s="14" t="s">
        <v>339</v>
      </c>
      <c r="J24" s="14" t="s">
        <v>20</v>
      </c>
      <c r="K24" s="16">
        <v>25452</v>
      </c>
      <c r="L24" s="14" t="s">
        <v>19</v>
      </c>
      <c r="M24" s="20">
        <v>109.7</v>
      </c>
      <c r="N24" s="21">
        <v>0.6422</v>
      </c>
      <c r="O24" s="14">
        <v>110</v>
      </c>
      <c r="P24" s="14">
        <v>32</v>
      </c>
      <c r="Q24" s="14">
        <f t="shared" si="0"/>
        <v>3520</v>
      </c>
      <c r="R24" s="21">
        <f t="shared" si="1"/>
        <v>2260.544</v>
      </c>
      <c r="S24" s="14" t="s">
        <v>172</v>
      </c>
      <c r="T24" s="14"/>
      <c r="U24" s="14">
        <v>12</v>
      </c>
    </row>
    <row r="25" spans="1:21" ht="12.75">
      <c r="A25" s="14"/>
      <c r="B25" s="47"/>
      <c r="C25" s="14"/>
      <c r="D25" s="47"/>
      <c r="E25" s="14"/>
      <c r="F25" s="23" t="s">
        <v>276</v>
      </c>
      <c r="G25" s="23" t="s">
        <v>165</v>
      </c>
      <c r="H25" s="14"/>
      <c r="I25" s="14"/>
      <c r="J25" s="14"/>
      <c r="K25" s="16"/>
      <c r="L25" s="14"/>
      <c r="M25" s="20"/>
      <c r="N25" s="21"/>
      <c r="O25" s="14"/>
      <c r="P25" s="14"/>
      <c r="Q25" s="14"/>
      <c r="R25" s="21"/>
      <c r="S25" s="14"/>
      <c r="T25" s="14"/>
      <c r="U25" s="14"/>
    </row>
    <row r="26" spans="1:21" ht="12.75">
      <c r="A26" s="14"/>
      <c r="B26" s="47"/>
      <c r="C26" s="14"/>
      <c r="D26" s="47"/>
      <c r="E26" s="14"/>
      <c r="F26" s="23" t="s">
        <v>524</v>
      </c>
      <c r="G26" s="14"/>
      <c r="H26" s="14"/>
      <c r="I26" s="14"/>
      <c r="J26" s="14"/>
      <c r="K26" s="16"/>
      <c r="L26" s="14"/>
      <c r="M26" s="20"/>
      <c r="N26" s="21"/>
      <c r="O26" s="14"/>
      <c r="P26" s="14"/>
      <c r="Q26" s="14"/>
      <c r="R26" s="21"/>
      <c r="S26" s="14"/>
      <c r="T26" s="14"/>
      <c r="U26" s="14"/>
    </row>
    <row r="27" spans="1:21" ht="12.75">
      <c r="A27" s="14">
        <v>12</v>
      </c>
      <c r="B27" s="47" t="s">
        <v>510</v>
      </c>
      <c r="C27" s="14" t="s">
        <v>180</v>
      </c>
      <c r="D27" s="47" t="s">
        <v>514</v>
      </c>
      <c r="E27" s="14">
        <v>90</v>
      </c>
      <c r="F27" s="14" t="s">
        <v>435</v>
      </c>
      <c r="G27" s="14" t="s">
        <v>436</v>
      </c>
      <c r="H27" s="14" t="s">
        <v>437</v>
      </c>
      <c r="I27" s="14" t="s">
        <v>437</v>
      </c>
      <c r="J27" s="14" t="s">
        <v>20</v>
      </c>
      <c r="K27" s="16">
        <v>19844</v>
      </c>
      <c r="L27" s="14" t="s">
        <v>37</v>
      </c>
      <c r="M27" s="20">
        <v>88.65</v>
      </c>
      <c r="N27" s="21">
        <v>0.7246</v>
      </c>
      <c r="O27" s="14">
        <v>45</v>
      </c>
      <c r="P27" s="14">
        <v>60</v>
      </c>
      <c r="Q27" s="14">
        <f>O27*P27</f>
        <v>2700</v>
      </c>
      <c r="R27" s="21">
        <f>P27*O27*N27</f>
        <v>1956.42</v>
      </c>
      <c r="S27" s="14"/>
      <c r="T27" s="14"/>
      <c r="U27" s="14">
        <v>12</v>
      </c>
    </row>
    <row r="28" spans="1:21" ht="12.75">
      <c r="A28" s="14"/>
      <c r="B28" s="47"/>
      <c r="C28" s="47"/>
      <c r="D28" s="14"/>
      <c r="F28" s="23" t="s">
        <v>525</v>
      </c>
      <c r="G28" s="14"/>
      <c r="H28" s="14"/>
      <c r="I28" s="14"/>
      <c r="J28" s="16"/>
      <c r="K28" s="14"/>
      <c r="L28" s="20"/>
      <c r="M28" s="21"/>
      <c r="N28" s="14"/>
      <c r="O28" s="14"/>
      <c r="P28" s="14"/>
      <c r="Q28" s="21"/>
      <c r="R28" s="14"/>
      <c r="S28" s="14"/>
      <c r="T28" s="14"/>
      <c r="U28" s="14"/>
    </row>
    <row r="29" spans="1:21" ht="12.75">
      <c r="A29" s="14">
        <v>12</v>
      </c>
      <c r="B29" s="14">
        <v>1</v>
      </c>
      <c r="C29" s="14" t="s">
        <v>180</v>
      </c>
      <c r="D29" s="14" t="s">
        <v>516</v>
      </c>
      <c r="E29" s="14">
        <v>82.5</v>
      </c>
      <c r="F29" s="14" t="s">
        <v>540</v>
      </c>
      <c r="G29" s="14" t="s">
        <v>150</v>
      </c>
      <c r="H29" s="14" t="s">
        <v>151</v>
      </c>
      <c r="I29" s="14" t="s">
        <v>150</v>
      </c>
      <c r="J29" s="14" t="s">
        <v>151</v>
      </c>
      <c r="K29" s="16">
        <v>26651</v>
      </c>
      <c r="L29" s="14" t="s">
        <v>27</v>
      </c>
      <c r="M29" s="20">
        <v>82</v>
      </c>
      <c r="N29" s="27">
        <v>0.6518</v>
      </c>
      <c r="O29" s="14">
        <v>82.5</v>
      </c>
      <c r="P29" s="14">
        <v>59</v>
      </c>
      <c r="Q29" s="14">
        <f aca="true" t="shared" si="2" ref="Q29:Q35">O29*P29</f>
        <v>4867.5</v>
      </c>
      <c r="R29" s="21">
        <f aca="true" t="shared" si="3" ref="R29:R35">P29*O29*N29</f>
        <v>3172.6365</v>
      </c>
      <c r="S29" s="23"/>
      <c r="T29" s="14" t="s">
        <v>178</v>
      </c>
      <c r="U29" s="14">
        <v>12</v>
      </c>
    </row>
    <row r="30" spans="1:21" ht="12.75">
      <c r="A30" s="14">
        <v>12</v>
      </c>
      <c r="B30" s="47" t="s">
        <v>510</v>
      </c>
      <c r="C30" s="14" t="s">
        <v>180</v>
      </c>
      <c r="D30" s="47" t="s">
        <v>516</v>
      </c>
      <c r="E30" s="14">
        <v>82.5</v>
      </c>
      <c r="F30" s="14" t="s">
        <v>244</v>
      </c>
      <c r="G30" s="14" t="s">
        <v>245</v>
      </c>
      <c r="H30" s="14" t="s">
        <v>147</v>
      </c>
      <c r="I30" s="14" t="s">
        <v>246</v>
      </c>
      <c r="J30" s="14" t="s">
        <v>147</v>
      </c>
      <c r="K30" s="16">
        <v>24516</v>
      </c>
      <c r="L30" s="14" t="s">
        <v>36</v>
      </c>
      <c r="M30" s="20">
        <v>79.1</v>
      </c>
      <c r="N30" s="21">
        <v>0.7889</v>
      </c>
      <c r="O30" s="14">
        <v>80</v>
      </c>
      <c r="P30" s="14">
        <v>37</v>
      </c>
      <c r="Q30" s="14">
        <f t="shared" si="2"/>
        <v>2960</v>
      </c>
      <c r="R30" s="21">
        <f t="shared" si="3"/>
        <v>2335.1440000000002</v>
      </c>
      <c r="S30" s="14"/>
      <c r="T30" s="14" t="s">
        <v>277</v>
      </c>
      <c r="U30" s="14">
        <v>12</v>
      </c>
    </row>
    <row r="31" spans="1:21" ht="12.75">
      <c r="A31" s="14">
        <v>12</v>
      </c>
      <c r="B31" s="47" t="s">
        <v>510</v>
      </c>
      <c r="C31" s="14" t="s">
        <v>180</v>
      </c>
      <c r="D31" s="47" t="s">
        <v>516</v>
      </c>
      <c r="E31" s="14">
        <v>82.5</v>
      </c>
      <c r="F31" s="14" t="s">
        <v>244</v>
      </c>
      <c r="G31" s="14" t="s">
        <v>245</v>
      </c>
      <c r="H31" s="14" t="s">
        <v>147</v>
      </c>
      <c r="I31" s="14" t="s">
        <v>246</v>
      </c>
      <c r="J31" s="14" t="s">
        <v>147</v>
      </c>
      <c r="K31" s="16">
        <v>24516</v>
      </c>
      <c r="L31" s="14" t="s">
        <v>19</v>
      </c>
      <c r="M31" s="20">
        <v>79.1</v>
      </c>
      <c r="N31" s="21">
        <v>0.7889</v>
      </c>
      <c r="O31" s="14">
        <v>80</v>
      </c>
      <c r="P31" s="14">
        <v>37</v>
      </c>
      <c r="Q31" s="14">
        <f t="shared" si="2"/>
        <v>2960</v>
      </c>
      <c r="R31" s="21">
        <f t="shared" si="3"/>
        <v>2335.1440000000002</v>
      </c>
      <c r="S31" s="14"/>
      <c r="T31" s="14" t="s">
        <v>277</v>
      </c>
      <c r="U31" s="14">
        <v>12</v>
      </c>
    </row>
    <row r="32" spans="1:21" ht="12.75">
      <c r="A32" s="14">
        <v>12</v>
      </c>
      <c r="B32" s="47" t="s">
        <v>510</v>
      </c>
      <c r="C32" s="14" t="s">
        <v>180</v>
      </c>
      <c r="D32" s="47" t="s">
        <v>516</v>
      </c>
      <c r="E32" s="14">
        <v>90</v>
      </c>
      <c r="F32" s="14" t="s">
        <v>592</v>
      </c>
      <c r="G32" s="14" t="s">
        <v>291</v>
      </c>
      <c r="H32" s="14" t="s">
        <v>292</v>
      </c>
      <c r="I32" s="14" t="s">
        <v>292</v>
      </c>
      <c r="J32" s="14" t="s">
        <v>20</v>
      </c>
      <c r="K32" s="16">
        <v>26857</v>
      </c>
      <c r="L32" s="14" t="s">
        <v>34</v>
      </c>
      <c r="M32" s="20">
        <v>89.2</v>
      </c>
      <c r="N32" s="21">
        <v>0.7201</v>
      </c>
      <c r="O32" s="14">
        <v>90</v>
      </c>
      <c r="P32" s="14">
        <v>38</v>
      </c>
      <c r="Q32" s="14">
        <f t="shared" si="2"/>
        <v>3420</v>
      </c>
      <c r="R32" s="21">
        <f t="shared" si="3"/>
        <v>2462.7419999999997</v>
      </c>
      <c r="S32" s="14"/>
      <c r="T32" s="14"/>
      <c r="U32" s="14">
        <v>12</v>
      </c>
    </row>
    <row r="33" spans="1:21" ht="12.75">
      <c r="A33" s="14">
        <v>12</v>
      </c>
      <c r="B33" s="47" t="s">
        <v>510</v>
      </c>
      <c r="C33" s="14" t="s">
        <v>180</v>
      </c>
      <c r="D33" s="47" t="s">
        <v>516</v>
      </c>
      <c r="E33" s="14">
        <v>90</v>
      </c>
      <c r="F33" s="14" t="s">
        <v>592</v>
      </c>
      <c r="G33" s="14" t="s">
        <v>291</v>
      </c>
      <c r="H33" s="14" t="s">
        <v>292</v>
      </c>
      <c r="I33" s="14" t="s">
        <v>292</v>
      </c>
      <c r="J33" s="14" t="s">
        <v>20</v>
      </c>
      <c r="K33" s="16">
        <v>26857</v>
      </c>
      <c r="L33" s="14" t="s">
        <v>19</v>
      </c>
      <c r="M33" s="20">
        <v>89.2</v>
      </c>
      <c r="N33" s="21">
        <v>0.7201</v>
      </c>
      <c r="O33" s="14">
        <v>90</v>
      </c>
      <c r="P33" s="14">
        <v>38</v>
      </c>
      <c r="Q33" s="14">
        <f t="shared" si="2"/>
        <v>3420</v>
      </c>
      <c r="R33" s="21">
        <f t="shared" si="3"/>
        <v>2462.7419999999997</v>
      </c>
      <c r="S33" s="14"/>
      <c r="T33" s="14"/>
      <c r="U33" s="14">
        <v>12</v>
      </c>
    </row>
    <row r="34" spans="1:21" ht="12.75">
      <c r="A34" s="14">
        <v>12</v>
      </c>
      <c r="B34" s="47" t="s">
        <v>510</v>
      </c>
      <c r="C34" s="14" t="s">
        <v>180</v>
      </c>
      <c r="D34" s="47" t="s">
        <v>516</v>
      </c>
      <c r="E34" s="14">
        <v>100</v>
      </c>
      <c r="F34" s="14" t="s">
        <v>258</v>
      </c>
      <c r="G34" s="14" t="s">
        <v>245</v>
      </c>
      <c r="H34" s="14" t="s">
        <v>147</v>
      </c>
      <c r="I34" s="14" t="s">
        <v>246</v>
      </c>
      <c r="J34" s="14" t="s">
        <v>147</v>
      </c>
      <c r="K34" s="16">
        <v>33115</v>
      </c>
      <c r="L34" s="14" t="s">
        <v>19</v>
      </c>
      <c r="M34" s="20">
        <v>99.8</v>
      </c>
      <c r="N34" s="21">
        <v>0.6631</v>
      </c>
      <c r="O34" s="14">
        <v>100</v>
      </c>
      <c r="P34" s="14">
        <v>18</v>
      </c>
      <c r="Q34" s="14">
        <f t="shared" si="2"/>
        <v>1800</v>
      </c>
      <c r="R34" s="21">
        <f t="shared" si="3"/>
        <v>1193.58</v>
      </c>
      <c r="S34" s="14"/>
      <c r="T34" s="14" t="s">
        <v>277</v>
      </c>
      <c r="U34" s="14">
        <v>12</v>
      </c>
    </row>
    <row r="35" spans="1:21" ht="12.75">
      <c r="A35" s="14">
        <v>12</v>
      </c>
      <c r="B35" s="47" t="s">
        <v>510</v>
      </c>
      <c r="C35" s="14" t="s">
        <v>180</v>
      </c>
      <c r="D35" s="47" t="s">
        <v>516</v>
      </c>
      <c r="E35" s="14">
        <v>110</v>
      </c>
      <c r="F35" s="14" t="s">
        <v>591</v>
      </c>
      <c r="G35" s="14" t="s">
        <v>77</v>
      </c>
      <c r="H35" s="14" t="s">
        <v>52</v>
      </c>
      <c r="I35" s="14" t="s">
        <v>52</v>
      </c>
      <c r="J35" s="14" t="s">
        <v>20</v>
      </c>
      <c r="K35" s="16">
        <v>29487</v>
      </c>
      <c r="L35" s="14" t="s">
        <v>19</v>
      </c>
      <c r="M35" s="20">
        <v>101.95</v>
      </c>
      <c r="N35" s="21">
        <v>0.691</v>
      </c>
      <c r="O35" s="14">
        <v>102.5</v>
      </c>
      <c r="P35" s="14">
        <v>19</v>
      </c>
      <c r="Q35" s="14">
        <f t="shared" si="2"/>
        <v>1947.5</v>
      </c>
      <c r="R35" s="21">
        <f t="shared" si="3"/>
        <v>1345.7224999999999</v>
      </c>
      <c r="S35" s="14"/>
      <c r="T35" s="14" t="s">
        <v>169</v>
      </c>
      <c r="U35" s="14">
        <v>12</v>
      </c>
    </row>
    <row r="36" spans="1:21" ht="12.75">
      <c r="A36" s="14"/>
      <c r="B36" s="47"/>
      <c r="C36" s="14"/>
      <c r="D36" s="47"/>
      <c r="E36" s="14"/>
      <c r="F36" s="23" t="s">
        <v>630</v>
      </c>
      <c r="G36" s="23"/>
      <c r="H36" s="14"/>
      <c r="I36" s="14"/>
      <c r="J36" s="14"/>
      <c r="K36" s="16"/>
      <c r="L36" s="14"/>
      <c r="M36" s="20"/>
      <c r="N36" s="21"/>
      <c r="O36" s="14"/>
      <c r="P36" s="14"/>
      <c r="Q36" s="14"/>
      <c r="R36" s="21"/>
      <c r="S36" s="14"/>
      <c r="T36" s="14"/>
      <c r="U36" s="14"/>
    </row>
    <row r="37" spans="1:21" ht="12.75">
      <c r="A37" s="14">
        <v>12</v>
      </c>
      <c r="B37" s="47" t="s">
        <v>510</v>
      </c>
      <c r="C37" s="14" t="s">
        <v>180</v>
      </c>
      <c r="D37" s="47" t="s">
        <v>516</v>
      </c>
      <c r="E37" s="14">
        <v>75</v>
      </c>
      <c r="F37" s="14" t="s">
        <v>74</v>
      </c>
      <c r="G37" s="14" t="s">
        <v>81</v>
      </c>
      <c r="H37" s="14" t="s">
        <v>75</v>
      </c>
      <c r="I37" s="14" t="s">
        <v>75</v>
      </c>
      <c r="J37" s="14" t="s">
        <v>20</v>
      </c>
      <c r="K37" s="16">
        <v>28009</v>
      </c>
      <c r="L37" s="14" t="s">
        <v>19</v>
      </c>
      <c r="M37" s="20">
        <v>73</v>
      </c>
      <c r="N37" s="21">
        <v>0.8438</v>
      </c>
      <c r="O37" s="14">
        <v>75</v>
      </c>
      <c r="P37" s="14">
        <v>30</v>
      </c>
      <c r="Q37" s="14">
        <f>O37*P37</f>
        <v>2250</v>
      </c>
      <c r="R37" s="21">
        <f>P37*O37*N37</f>
        <v>1898.55</v>
      </c>
      <c r="S37" s="14"/>
      <c r="T37" s="14"/>
      <c r="U37" s="14"/>
    </row>
    <row r="38" spans="1:21" ht="12.75">
      <c r="A38" s="14">
        <v>12</v>
      </c>
      <c r="B38" s="47" t="s">
        <v>510</v>
      </c>
      <c r="C38" s="14" t="s">
        <v>180</v>
      </c>
      <c r="D38" s="47" t="s">
        <v>628</v>
      </c>
      <c r="E38" s="14">
        <v>82.5</v>
      </c>
      <c r="F38" s="14" t="s">
        <v>629</v>
      </c>
      <c r="G38" s="14" t="s">
        <v>80</v>
      </c>
      <c r="H38" s="14" t="s">
        <v>68</v>
      </c>
      <c r="I38" s="14" t="s">
        <v>68</v>
      </c>
      <c r="J38" s="14" t="s">
        <v>20</v>
      </c>
      <c r="K38" s="16">
        <v>36255</v>
      </c>
      <c r="L38" s="14" t="s">
        <v>19</v>
      </c>
      <c r="M38" s="20">
        <v>81.1</v>
      </c>
      <c r="N38" s="21">
        <v>0.7694</v>
      </c>
      <c r="O38" s="14">
        <v>122.5</v>
      </c>
      <c r="P38" s="14">
        <v>32</v>
      </c>
      <c r="Q38" s="14">
        <f>O38*P38</f>
        <v>3920</v>
      </c>
      <c r="R38" s="21">
        <f>P38*O38*N38</f>
        <v>3016.048</v>
      </c>
      <c r="S38" s="14"/>
      <c r="T38" s="14"/>
      <c r="U38" s="14"/>
    </row>
  </sheetData>
  <sheetProtection/>
  <mergeCells count="18">
    <mergeCell ref="J3:J4"/>
    <mergeCell ref="U3:U4"/>
    <mergeCell ref="L3:L4"/>
    <mergeCell ref="M3:M4"/>
    <mergeCell ref="N3:N4"/>
    <mergeCell ref="O3:R3"/>
    <mergeCell ref="S3:S4"/>
    <mergeCell ref="T3:T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2018-06-12T08:51:24Z</cp:lastPrinted>
  <dcterms:created xsi:type="dcterms:W3CDTF">2010-12-17T08:17:08Z</dcterms:created>
  <dcterms:modified xsi:type="dcterms:W3CDTF">2018-08-07T05:49:30Z</dcterms:modified>
  <cp:category/>
  <cp:version/>
  <cp:contentType/>
  <cp:contentStatus/>
</cp:coreProperties>
</file>